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F332FDCA-97CB-4828-9D36-5BDC8FE1792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00 Series" sheetId="7" r:id="rId1"/>
    <sheet name="800 Series" sheetId="8" r:id="rId2"/>
    <sheet name="1000 Series" sheetId="10" r:id="rId3"/>
    <sheet name="Extras" sheetId="3" r:id="rId4"/>
  </sheets>
  <definedNames>
    <definedName name="_xlnm.Print_Area" localSheetId="0">'100 Series'!$A$1:$H$69</definedName>
    <definedName name="_xlnm.Print_Area" localSheetId="2">'1000 Series'!$A$1:$I$73</definedName>
    <definedName name="_xlnm.Print_Area" localSheetId="1">'800 Series'!$A$1:$I$71</definedName>
    <definedName name="_xlnm.Print_Area" localSheetId="3">Extras!$A$1:$I$69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3" l="1"/>
  <c r="B59" i="10"/>
  <c r="B4" i="3"/>
  <c r="B3" i="10"/>
  <c r="G25" i="8"/>
  <c r="H25" i="8" s="1"/>
  <c r="I25" i="8" s="1"/>
  <c r="G24" i="8"/>
  <c r="H24" i="8" s="1"/>
  <c r="I24" i="8" s="1"/>
  <c r="G20" i="8"/>
  <c r="G19" i="8"/>
  <c r="H19" i="8" s="1"/>
  <c r="I19" i="8" s="1"/>
  <c r="B56" i="8"/>
  <c r="H4" i="10"/>
  <c r="H5" i="8"/>
  <c r="A2" i="3"/>
  <c r="A1" i="10"/>
  <c r="A2" i="8"/>
  <c r="H34" i="3"/>
  <c r="I34" i="3" s="1"/>
  <c r="H33" i="3"/>
  <c r="I33" i="3" s="1"/>
  <c r="H31" i="3"/>
  <c r="I31" i="3" s="1"/>
  <c r="H29" i="3"/>
  <c r="I29" i="3" s="1"/>
  <c r="H28" i="3"/>
  <c r="I28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19" i="3"/>
  <c r="I19" i="3" s="1"/>
  <c r="H18" i="3"/>
  <c r="I18" i="3" s="1"/>
  <c r="H20" i="8" l="1"/>
  <c r="I20" i="8" s="1"/>
  <c r="H3" i="3"/>
  <c r="H2" i="10"/>
  <c r="H3" i="8"/>
  <c r="F38" i="7"/>
  <c r="F36" i="7"/>
  <c r="F34" i="7"/>
  <c r="F33" i="7"/>
  <c r="F32" i="7"/>
  <c r="F30" i="7"/>
  <c r="F29" i="7"/>
  <c r="F28" i="7"/>
  <c r="F26" i="7"/>
  <c r="F25" i="7"/>
  <c r="F24" i="7"/>
  <c r="F21" i="7"/>
  <c r="F20" i="7"/>
  <c r="F17" i="7"/>
  <c r="F22" i="7"/>
  <c r="F18" i="7"/>
  <c r="G57" i="10"/>
  <c r="G55" i="10"/>
  <c r="G54" i="10"/>
  <c r="G53" i="10"/>
  <c r="G51" i="10"/>
  <c r="G50" i="10"/>
  <c r="G49" i="10"/>
  <c r="G47" i="10"/>
  <c r="G46" i="10"/>
  <c r="G45" i="10"/>
  <c r="G43" i="10"/>
  <c r="G42" i="10"/>
  <c r="G41" i="10"/>
  <c r="G40" i="10"/>
  <c r="G38" i="10"/>
  <c r="G37" i="10"/>
  <c r="G36" i="10"/>
  <c r="G34" i="10"/>
  <c r="G33" i="10"/>
  <c r="G32" i="10"/>
  <c r="G30" i="10"/>
  <c r="G29" i="10"/>
  <c r="G28" i="10"/>
  <c r="G26" i="10"/>
  <c r="G25" i="10"/>
  <c r="G24" i="10"/>
  <c r="G23" i="10"/>
  <c r="G21" i="10"/>
  <c r="G20" i="10"/>
  <c r="G19" i="10"/>
  <c r="G17" i="10"/>
  <c r="G16" i="10"/>
  <c r="G15" i="10"/>
  <c r="G8" i="10"/>
  <c r="B6" i="10"/>
  <c r="H46" i="10" l="1"/>
  <c r="I46" i="10" s="1"/>
  <c r="H51" i="10"/>
  <c r="H15" i="10"/>
  <c r="I15" i="10" s="1"/>
  <c r="H16" i="10"/>
  <c r="I16" i="10" s="1"/>
  <c r="H17" i="10"/>
  <c r="I17" i="10" s="1"/>
  <c r="H19" i="10"/>
  <c r="I19" i="10" s="1"/>
  <c r="H20" i="10"/>
  <c r="I20" i="10" s="1"/>
  <c r="H21" i="10"/>
  <c r="I21" i="10" s="1"/>
  <c r="H23" i="10"/>
  <c r="I23" i="10" s="1"/>
  <c r="H24" i="10"/>
  <c r="I24" i="10" s="1"/>
  <c r="H25" i="10"/>
  <c r="I25" i="10" s="1"/>
  <c r="H26" i="10"/>
  <c r="I26" i="10" s="1"/>
  <c r="H28" i="10"/>
  <c r="I28" i="10" s="1"/>
  <c r="H29" i="10"/>
  <c r="I29" i="10" s="1"/>
  <c r="H30" i="10"/>
  <c r="I30" i="10" s="1"/>
  <c r="H32" i="10"/>
  <c r="I32" i="10" s="1"/>
  <c r="H33" i="10"/>
  <c r="I33" i="10" s="1"/>
  <c r="H34" i="10"/>
  <c r="I34" i="10" s="1"/>
  <c r="H36" i="10"/>
  <c r="I36" i="10" s="1"/>
  <c r="H37" i="10"/>
  <c r="I37" i="10" s="1"/>
  <c r="H38" i="10"/>
  <c r="I38" i="10" s="1"/>
  <c r="H40" i="10"/>
  <c r="I40" i="10" s="1"/>
  <c r="H41" i="10"/>
  <c r="I41" i="10" s="1"/>
  <c r="H42" i="10"/>
  <c r="I42" i="10" s="1"/>
  <c r="H43" i="10"/>
  <c r="I43" i="10" s="1"/>
  <c r="I51" i="10"/>
  <c r="H57" i="10"/>
  <c r="I57" i="10" s="1"/>
  <c r="H45" i="10"/>
  <c r="I45" i="10" s="1"/>
  <c r="H47" i="10"/>
  <c r="I47" i="10" s="1"/>
  <c r="H49" i="10"/>
  <c r="I49" i="10" s="1"/>
  <c r="H50" i="10"/>
  <c r="I50" i="10" s="1"/>
  <c r="H53" i="10"/>
  <c r="I53" i="10" s="1"/>
  <c r="H54" i="10"/>
  <c r="I54" i="10" s="1"/>
  <c r="H55" i="10"/>
  <c r="I55" i="10" s="1"/>
  <c r="H5" i="3" l="1"/>
  <c r="G51" i="7"/>
  <c r="H51" i="7" s="1"/>
  <c r="G18" i="7" l="1"/>
  <c r="H18" i="7" s="1"/>
  <c r="G20" i="7"/>
  <c r="H20" i="7" s="1"/>
  <c r="G21" i="7"/>
  <c r="H21" i="7" s="1"/>
  <c r="G22" i="7"/>
  <c r="H22" i="7" s="1"/>
  <c r="G24" i="7"/>
  <c r="H24" i="7" s="1"/>
  <c r="G25" i="7"/>
  <c r="H25" i="7" s="1"/>
  <c r="G26" i="7"/>
  <c r="H26" i="7" s="1"/>
  <c r="G28" i="7"/>
  <c r="H28" i="7" s="1"/>
  <c r="G29" i="7"/>
  <c r="H29" i="7" s="1"/>
  <c r="G30" i="7"/>
  <c r="H30" i="7" s="1"/>
  <c r="G32" i="7"/>
  <c r="H32" i="7" s="1"/>
  <c r="G33" i="7"/>
  <c r="H33" i="7" s="1"/>
  <c r="G34" i="7"/>
  <c r="G36" i="7"/>
  <c r="H36" i="7" s="1"/>
  <c r="G38" i="7"/>
  <c r="H38" i="7" s="1"/>
  <c r="H34" i="7"/>
  <c r="B4" i="8" l="1"/>
  <c r="G9" i="3" l="1"/>
  <c r="H54" i="8" l="1"/>
  <c r="I54" i="8" s="1"/>
  <c r="G43" i="8" l="1"/>
  <c r="G42" i="8"/>
  <c r="G40" i="8"/>
  <c r="G39" i="8"/>
  <c r="G37" i="8"/>
  <c r="G36" i="8"/>
  <c r="G34" i="8"/>
  <c r="G33" i="8"/>
  <c r="G31" i="8"/>
  <c r="G30" i="8"/>
  <c r="G28" i="8"/>
  <c r="G27" i="8"/>
  <c r="G23" i="8"/>
  <c r="G22" i="8"/>
  <c r="G18" i="8"/>
  <c r="G17" i="8"/>
  <c r="G9" i="8" l="1"/>
  <c r="H22" i="8" l="1"/>
  <c r="I22" i="8" s="1"/>
  <c r="H17" i="8"/>
  <c r="I17" i="8" s="1"/>
  <c r="H23" i="8"/>
  <c r="I23" i="8" s="1"/>
  <c r="H18" i="8"/>
  <c r="I18" i="8" s="1"/>
  <c r="B7" i="3" l="1"/>
  <c r="B7" i="8" l="1"/>
  <c r="H40" i="8" l="1"/>
  <c r="H36" i="8"/>
  <c r="H42" i="8" l="1"/>
  <c r="I42" i="8" s="1"/>
  <c r="H43" i="8"/>
  <c r="I43" i="8" s="1"/>
  <c r="H37" i="8"/>
  <c r="I37" i="8" s="1"/>
  <c r="H39" i="8"/>
  <c r="I39" i="8" s="1"/>
  <c r="I40" i="8"/>
  <c r="I36" i="8"/>
  <c r="H27" i="8" l="1"/>
  <c r="I27" i="8" s="1"/>
  <c r="H28" i="8"/>
  <c r="I28" i="8" s="1"/>
  <c r="H34" i="8"/>
  <c r="H33" i="8"/>
  <c r="H30" i="8" l="1"/>
  <c r="I30" i="8" s="1"/>
  <c r="H31" i="8"/>
  <c r="I31" i="8" s="1"/>
  <c r="I34" i="8"/>
  <c r="I33" i="8"/>
  <c r="G17" i="7" l="1"/>
  <c r="H17" i="7" s="1"/>
</calcChain>
</file>

<file path=xl/sharedStrings.xml><?xml version="1.0" encoding="utf-8"?>
<sst xmlns="http://schemas.openxmlformats.org/spreadsheetml/2006/main" count="305" uniqueCount="141">
  <si>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</si>
  <si>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</si>
  <si>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</si>
  <si>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</si>
  <si>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</si>
  <si>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</si>
  <si>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</si>
  <si>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MODELS</t>
  </si>
  <si>
    <t>SERVICE :</t>
  </si>
  <si>
    <t xml:space="preserve">  DAYS</t>
  </si>
  <si>
    <t xml:space="preserve"> A - 11</t>
  </si>
  <si>
    <r>
      <t xml:space="preserve">           TERMS OF PAYMENT   </t>
    </r>
    <r>
      <rPr>
        <u/>
        <sz val="12"/>
        <rFont val="Arial"/>
        <family val="2"/>
      </rPr>
      <t xml:space="preserve"> 30</t>
    </r>
  </si>
  <si>
    <t xml:space="preserve">  NOTE :   ALL INVOICES MUST INCLUDE THE FOLLOWING ITEMS</t>
  </si>
  <si>
    <t>$</t>
  </si>
  <si>
    <t>100  SERIES</t>
  </si>
  <si>
    <t>HST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</si>
  <si>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</si>
  <si>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</si>
  <si>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</si>
  <si>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</si>
  <si>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</si>
  <si>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</si>
  <si>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</si>
  <si>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</si>
  <si>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</si>
  <si>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</si>
  <si>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</si>
  <si>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</si>
  <si>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Stone price / sq ft</t>
  </si>
  <si>
    <t>CODE</t>
  </si>
  <si>
    <t>Extras</t>
  </si>
  <si>
    <t>Winter Tarping Singles</t>
  </si>
  <si>
    <t>Precast Sills / Ft.</t>
  </si>
  <si>
    <t>Concrete Blocks - 4 inch - each</t>
  </si>
  <si>
    <t xml:space="preserve">Contractor Initials: </t>
  </si>
  <si>
    <t>Winter Tarping per unit</t>
  </si>
  <si>
    <t xml:space="preserve">      ( See Form E )</t>
  </si>
  <si>
    <t>800  SERIES</t>
  </si>
  <si>
    <t>805 A</t>
  </si>
  <si>
    <t>805 B</t>
  </si>
  <si>
    <t>810 A</t>
  </si>
  <si>
    <t>810 B</t>
  </si>
  <si>
    <t>815 A</t>
  </si>
  <si>
    <t>815 B</t>
  </si>
  <si>
    <t>830 A</t>
  </si>
  <si>
    <t>830 B</t>
  </si>
  <si>
    <t>870 A</t>
  </si>
  <si>
    <t>870 B</t>
  </si>
  <si>
    <t>1000  SERIES</t>
  </si>
  <si>
    <t>1020 A</t>
  </si>
  <si>
    <t>1020 B</t>
  </si>
  <si>
    <t>1020 C</t>
  </si>
  <si>
    <t>1010 A</t>
  </si>
  <si>
    <t>1010 B</t>
  </si>
  <si>
    <t>1010 C</t>
  </si>
  <si>
    <t>1026 A</t>
  </si>
  <si>
    <t>1026 B</t>
  </si>
  <si>
    <t>1026 C</t>
  </si>
  <si>
    <t>1030 A</t>
  </si>
  <si>
    <t>1030 B</t>
  </si>
  <si>
    <t>1030 C</t>
  </si>
  <si>
    <t>1046 A</t>
  </si>
  <si>
    <t>1046 B</t>
  </si>
  <si>
    <t>1046 C</t>
  </si>
  <si>
    <t>1050 A</t>
  </si>
  <si>
    <t>1050 B</t>
  </si>
  <si>
    <t>1050 C</t>
  </si>
  <si>
    <t>1086 A</t>
  </si>
  <si>
    <t>1086 B</t>
  </si>
  <si>
    <t>1086 C</t>
  </si>
  <si>
    <t>801 A</t>
  </si>
  <si>
    <t>801 B</t>
  </si>
  <si>
    <t>804 A</t>
  </si>
  <si>
    <t>804 B</t>
  </si>
  <si>
    <t>1035 A</t>
  </si>
  <si>
    <t>1035 B</t>
  </si>
  <si>
    <t>1035 C</t>
  </si>
  <si>
    <t>1015 A</t>
  </si>
  <si>
    <t>1015 B</t>
  </si>
  <si>
    <t>1015 C</t>
  </si>
  <si>
    <t>1016 A</t>
  </si>
  <si>
    <t>1016 B</t>
  </si>
  <si>
    <t>1016 C</t>
  </si>
  <si>
    <t>Precast Headers</t>
  </si>
  <si>
    <t>Precast Caps</t>
  </si>
  <si>
    <t>Arches, Stone price / each</t>
  </si>
  <si>
    <t>Arches, Brick price / each</t>
  </si>
  <si>
    <t>** PO REQUIRED  **</t>
  </si>
  <si>
    <t>Code 703</t>
  </si>
  <si>
    <t>1016 w/loft</t>
  </si>
  <si>
    <t>1035 Corner</t>
  </si>
  <si>
    <r>
      <t xml:space="preserve">           TERMS OF PAYMENT   </t>
    </r>
    <r>
      <rPr>
        <u/>
        <sz val="12"/>
        <rFont val="Arial"/>
        <family val="2"/>
      </rPr>
      <t xml:space="preserve"> 30</t>
    </r>
    <r>
      <rPr>
        <sz val="12"/>
        <rFont val="Arial"/>
        <family val="2"/>
      </rPr>
      <t xml:space="preserve"> DAYS</t>
    </r>
  </si>
  <si>
    <t>105 MANN</t>
  </si>
  <si>
    <t>110 THOMAS</t>
  </si>
  <si>
    <t xml:space="preserve">Mid Unit </t>
  </si>
  <si>
    <t>Porch End</t>
  </si>
  <si>
    <t>Garage End</t>
  </si>
  <si>
    <t>End Unit</t>
  </si>
  <si>
    <t>120 HUNTLEY</t>
  </si>
  <si>
    <t>130 LEWIS</t>
  </si>
  <si>
    <t>140 GREEN</t>
  </si>
  <si>
    <t>160 STANLEY</t>
  </si>
  <si>
    <t>170 BASSETT</t>
  </si>
  <si>
    <t>Sharpley</t>
  </si>
  <si>
    <t>Manning</t>
  </si>
  <si>
    <t>Delahunt</t>
  </si>
  <si>
    <t>Kemp</t>
  </si>
  <si>
    <t>Hartin</t>
  </si>
  <si>
    <t>Bradley</t>
  </si>
  <si>
    <t>Butler</t>
  </si>
  <si>
    <t>Dennison</t>
  </si>
  <si>
    <t>Ferris</t>
  </si>
  <si>
    <t>Murry</t>
  </si>
  <si>
    <t>McCabe</t>
  </si>
  <si>
    <t>Morgan</t>
  </si>
  <si>
    <t>Medley</t>
  </si>
  <si>
    <t>Nash</t>
  </si>
  <si>
    <t>Morrow</t>
  </si>
  <si>
    <t>Hazelwood</t>
  </si>
  <si>
    <t>McCaslin</t>
  </si>
  <si>
    <t>Steel</t>
  </si>
  <si>
    <t xml:space="preserve">Builder Initials: </t>
  </si>
  <si>
    <t xml:space="preserve">NOTE: </t>
  </si>
  <si>
    <t xml:space="preserve">Custom Precast caps for Towns </t>
  </si>
  <si>
    <t xml:space="preserve">T-shape </t>
  </si>
  <si>
    <t xml:space="preserve">Flat </t>
  </si>
  <si>
    <t xml:space="preserve">Stone Valecraft Logo </t>
  </si>
  <si>
    <t xml:space="preserve">Civic Address Keystone </t>
  </si>
  <si>
    <t xml:space="preserve">Valecraft Homes (2019) Initials: </t>
  </si>
  <si>
    <t xml:space="preserve">Brick price / sq ft </t>
  </si>
  <si>
    <t>Cinco</t>
  </si>
  <si>
    <t>Melville Slik</t>
  </si>
  <si>
    <t>826 A</t>
  </si>
  <si>
    <t>826 B</t>
  </si>
  <si>
    <t>BID TEMPLATE</t>
  </si>
  <si>
    <t>PLACE ST THOMAS, SHEA VILLAGE</t>
  </si>
  <si>
    <t>XXX - 066, 067, XXX</t>
  </si>
  <si>
    <t>April 1, 2022 to March 31, 2023</t>
  </si>
  <si>
    <t xml:space="preserve">     Hourly Rate for repairs and authorized service outside of contractual obligations is  =   $  / Hr.</t>
  </si>
  <si>
    <r>
      <rPr>
        <b/>
        <sz val="10"/>
        <rFont val="Times New Roman"/>
        <family val="1"/>
      </rPr>
      <t>801 Sharpley &amp; 804 Manning</t>
    </r>
    <r>
      <rPr>
        <sz val="10"/>
        <rFont val="Times New Roman"/>
        <family val="1"/>
      </rPr>
      <t xml:space="preserve"> includes extended garages in PST</t>
    </r>
  </si>
  <si>
    <t>Including Extended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</si>
</sst>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&quot;$&quot;#,##0.00;[Red]&quot;$&quot;#,##0.00"/>
    <numFmt numFmtId="166" formatCode="[$-409]mmmm\ d\,\ yyyy;@"/>
    <numFmt numFmtId="167" formatCode="&quot;$&quot;#,##0.00"/>
  </numFmts>
  <fonts count="34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Arial"/>
      <family val="2"/>
    </font>
    <font>
      <sz val="10"/>
      <name val="P-AVGARD"/>
    </font>
    <font>
      <sz val="14"/>
      <name val="Arial"/>
      <family val="2"/>
    </font>
    <font>
      <sz val="14"/>
      <name val="P-CHNCRY"/>
    </font>
    <font>
      <b/>
      <sz val="14"/>
      <name val="P-CHNCRY"/>
    </font>
    <font>
      <i/>
      <sz val="14"/>
      <name val="P-CHNCRY"/>
    </font>
    <font>
      <sz val="14"/>
      <name val="Times New Roman"/>
      <family val="1"/>
    </font>
    <font>
      <b/>
      <i/>
      <u val="double"/>
      <sz val="16"/>
      <name val="Arial"/>
      <family val="2"/>
    </font>
    <font>
      <b/>
      <sz val="12"/>
      <name val="P-CHNCRY"/>
    </font>
    <font>
      <i/>
      <sz val="12"/>
      <name val="P-CHNCRY"/>
    </font>
    <font>
      <sz val="12"/>
      <name val="P-CHNCRY"/>
    </font>
    <font>
      <b/>
      <i/>
      <sz val="10"/>
      <name val="Arial"/>
      <family val="2"/>
    </font>
    <font>
      <b/>
      <sz val="11"/>
      <name val="Times New Roman"/>
      <family val="1"/>
    </font>
    <font>
      <b/>
      <sz val="10"/>
      <name val="P-AVGARD"/>
    </font>
    <font>
      <sz val="11"/>
      <name val="Times New Roman"/>
      <family val="1"/>
    </font>
    <font>
      <sz val="12"/>
      <name val="Arial"/>
      <family val="2"/>
    </font>
    <font>
      <b/>
      <sz val="11"/>
      <name val="P-AVGARD"/>
    </font>
    <font>
      <b/>
      <sz val="12"/>
      <name val="Arial"/>
      <family val="2"/>
    </font>
    <font>
      <b/>
      <sz val="11"/>
      <name val="P-CHNCRY"/>
    </font>
    <font>
      <sz val="11"/>
      <name val="P-CHNCRY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1" xfId="0" applyFont="1" applyBorder="1" applyProtection="1"/>
    <xf numFmtId="0" fontId="6" fillId="0" borderId="2" xfId="0" applyFont="1" applyBorder="1" applyProtection="1"/>
    <xf numFmtId="0" fontId="5" fillId="0" borderId="3" xfId="0" applyFont="1" applyBorder="1" applyProtection="1"/>
    <xf numFmtId="0" fontId="6" fillId="0" borderId="4" xfId="0" applyFont="1" applyBorder="1" applyProtection="1"/>
    <xf numFmtId="0" fontId="6" fillId="0" borderId="3" xfId="0" applyFont="1" applyBorder="1" applyProtection="1"/>
    <xf numFmtId="0" fontId="4" fillId="2" borderId="5" xfId="0" applyFont="1" applyFill="1" applyBorder="1" applyProtection="1"/>
    <xf numFmtId="0" fontId="4" fillId="2" borderId="6" xfId="0" applyFont="1" applyFill="1" applyBorder="1" applyProtection="1"/>
    <xf numFmtId="0" fontId="4" fillId="0" borderId="7" xfId="0" applyFont="1" applyBorder="1" applyProtection="1"/>
    <xf numFmtId="164" fontId="4" fillId="0" borderId="7" xfId="0" applyNumberFormat="1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6" fillId="0" borderId="11" xfId="0" applyFont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4" fillId="0" borderId="0" xfId="0" applyFont="1" applyBorder="1" applyProtection="1"/>
    <xf numFmtId="0" fontId="2" fillId="0" borderId="13" xfId="0" applyFont="1" applyBorder="1" applyProtection="1"/>
    <xf numFmtId="1" fontId="4" fillId="0" borderId="4" xfId="0" applyNumberFormat="1" applyFont="1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center"/>
    </xf>
    <xf numFmtId="165" fontId="5" fillId="0" borderId="14" xfId="0" applyNumberFormat="1" applyFont="1" applyBorder="1" applyAlignment="1" applyProtection="1">
      <alignment horizontal="center"/>
    </xf>
    <xf numFmtId="0" fontId="11" fillId="0" borderId="0" xfId="0" applyFont="1" applyBorder="1" applyProtection="1"/>
    <xf numFmtId="0" fontId="12" fillId="0" borderId="0" xfId="0" applyFont="1" applyBorder="1" applyProtection="1"/>
    <xf numFmtId="0" fontId="5" fillId="0" borderId="12" xfId="0" applyFont="1" applyBorder="1" applyProtection="1"/>
    <xf numFmtId="0" fontId="2" fillId="0" borderId="0" xfId="0" applyFont="1" applyBorder="1" applyAlignment="1" applyProtection="1">
      <alignment horizontal="left"/>
    </xf>
    <xf numFmtId="44" fontId="4" fillId="0" borderId="4" xfId="1" applyFont="1" applyBorder="1" applyAlignment="1" applyProtection="1">
      <alignment horizontal="center"/>
    </xf>
    <xf numFmtId="44" fontId="0" fillId="0" borderId="0" xfId="1" applyFont="1" applyBorder="1"/>
    <xf numFmtId="44" fontId="4" fillId="0" borderId="15" xfId="1" applyFont="1" applyBorder="1" applyAlignment="1">
      <alignment horizontal="center"/>
    </xf>
    <xf numFmtId="44" fontId="0" fillId="0" borderId="16" xfId="1" applyFont="1" applyBorder="1"/>
    <xf numFmtId="44" fontId="6" fillId="0" borderId="17" xfId="1" applyFont="1" applyBorder="1" applyProtection="1"/>
    <xf numFmtId="44" fontId="5" fillId="0" borderId="18" xfId="1" applyFont="1" applyBorder="1" applyAlignment="1" applyProtection="1">
      <alignment horizontal="center"/>
    </xf>
    <xf numFmtId="44" fontId="4" fillId="2" borderId="19" xfId="1" applyFont="1" applyFill="1" applyBorder="1" applyProtection="1"/>
    <xf numFmtId="44" fontId="4" fillId="0" borderId="17" xfId="1" applyFont="1" applyBorder="1" applyAlignment="1" applyProtection="1">
      <alignment horizontal="center"/>
    </xf>
    <xf numFmtId="44" fontId="4" fillId="0" borderId="7" xfId="1" applyFont="1" applyBorder="1" applyProtection="1"/>
    <xf numFmtId="44" fontId="4" fillId="0" borderId="0" xfId="1" applyFont="1" applyBorder="1" applyProtection="1"/>
    <xf numFmtId="44" fontId="11" fillId="0" borderId="0" xfId="1" applyFont="1" applyBorder="1" applyProtection="1"/>
    <xf numFmtId="44" fontId="0" fillId="0" borderId="0" xfId="1" applyFont="1"/>
    <xf numFmtId="165" fontId="4" fillId="0" borderId="20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6" fillId="0" borderId="23" xfId="0" applyFont="1" applyBorder="1" applyProtection="1"/>
    <xf numFmtId="0" fontId="6" fillId="0" borderId="20" xfId="0" applyFont="1" applyBorder="1" applyProtection="1"/>
    <xf numFmtId="0" fontId="4" fillId="2" borderId="24" xfId="0" applyFont="1" applyFill="1" applyBorder="1" applyProtection="1"/>
    <xf numFmtId="10" fontId="6" fillId="0" borderId="25" xfId="0" applyNumberFormat="1" applyFont="1" applyBorder="1" applyAlignment="1" applyProtection="1">
      <alignment horizontal="center"/>
    </xf>
    <xf numFmtId="0" fontId="15" fillId="0" borderId="0" xfId="0" applyFont="1" applyBorder="1" applyProtection="1"/>
    <xf numFmtId="0" fontId="17" fillId="0" borderId="1" xfId="0" applyFont="1" applyBorder="1" applyProtection="1"/>
    <xf numFmtId="0" fontId="18" fillId="0" borderId="0" xfId="0" applyFont="1" applyBorder="1" applyProtection="1"/>
    <xf numFmtId="0" fontId="16" fillId="0" borderId="0" xfId="0" applyFont="1" applyBorder="1" applyProtection="1"/>
    <xf numFmtId="0" fontId="17" fillId="0" borderId="0" xfId="0" applyFont="1" applyBorder="1" applyProtection="1"/>
    <xf numFmtId="165" fontId="19" fillId="0" borderId="17" xfId="0" applyNumberFormat="1" applyFont="1" applyBorder="1" applyAlignment="1" applyProtection="1">
      <alignment horizontal="center"/>
    </xf>
    <xf numFmtId="44" fontId="0" fillId="0" borderId="0" xfId="1" applyFont="1" applyBorder="1" applyAlignment="1"/>
    <xf numFmtId="0" fontId="4" fillId="0" borderId="27" xfId="0" applyFont="1" applyBorder="1" applyProtection="1"/>
    <xf numFmtId="0" fontId="7" fillId="0" borderId="27" xfId="0" applyFont="1" applyBorder="1" applyProtection="1"/>
    <xf numFmtId="0" fontId="0" fillId="0" borderId="28" xfId="0" applyBorder="1" applyProtection="1"/>
    <xf numFmtId="0" fontId="0" fillId="0" borderId="29" xfId="0" applyBorder="1" applyProtection="1"/>
    <xf numFmtId="44" fontId="0" fillId="0" borderId="29" xfId="1" applyFont="1" applyBorder="1" applyProtection="1"/>
    <xf numFmtId="0" fontId="0" fillId="0" borderId="30" xfId="0" applyBorder="1" applyProtection="1"/>
    <xf numFmtId="0" fontId="0" fillId="0" borderId="27" xfId="0" applyBorder="1" applyProtection="1"/>
    <xf numFmtId="0" fontId="2" fillId="0" borderId="31" xfId="0" applyFont="1" applyBorder="1" applyProtection="1"/>
    <xf numFmtId="0" fontId="2" fillId="0" borderId="27" xfId="0" applyFont="1" applyBorder="1" applyProtection="1"/>
    <xf numFmtId="0" fontId="2" fillId="0" borderId="32" xfId="0" applyFont="1" applyBorder="1" applyProtection="1"/>
    <xf numFmtId="0" fontId="3" fillId="0" borderId="33" xfId="0" applyFont="1" applyBorder="1" applyProtection="1"/>
    <xf numFmtId="0" fontId="0" fillId="0" borderId="33" xfId="0" applyBorder="1"/>
    <xf numFmtId="0" fontId="0" fillId="0" borderId="31" xfId="0" applyBorder="1" applyProtection="1"/>
    <xf numFmtId="0" fontId="4" fillId="0" borderId="34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6" fillId="0" borderId="33" xfId="0" applyFont="1" applyBorder="1" applyProtection="1"/>
    <xf numFmtId="0" fontId="6" fillId="0" borderId="20" xfId="0" applyFont="1" applyBorder="1" applyAlignment="1" applyProtection="1">
      <alignment horizontal="center"/>
    </xf>
    <xf numFmtId="0" fontId="6" fillId="0" borderId="36" xfId="0" applyFont="1" applyBorder="1" applyProtection="1"/>
    <xf numFmtId="0" fontId="0" fillId="0" borderId="37" xfId="0" applyBorder="1" applyProtection="1"/>
    <xf numFmtId="0" fontId="8" fillId="2" borderId="24" xfId="0" applyFont="1" applyFill="1" applyBorder="1" applyAlignment="1" applyProtection="1">
      <alignment horizontal="center"/>
    </xf>
    <xf numFmtId="0" fontId="4" fillId="2" borderId="30" xfId="0" applyFont="1" applyFill="1" applyBorder="1" applyProtection="1"/>
    <xf numFmtId="0" fontId="14" fillId="0" borderId="20" xfId="0" applyFont="1" applyBorder="1" applyAlignment="1" applyProtection="1">
      <alignment horizontal="center"/>
    </xf>
    <xf numFmtId="165" fontId="4" fillId="0" borderId="36" xfId="0" applyNumberFormat="1" applyFont="1" applyBorder="1" applyAlignment="1" applyProtection="1">
      <alignment horizontal="center"/>
    </xf>
    <xf numFmtId="0" fontId="8" fillId="0" borderId="38" xfId="0" applyFont="1" applyBorder="1" applyProtection="1"/>
    <xf numFmtId="0" fontId="4" fillId="0" borderId="31" xfId="0" applyFont="1" applyBorder="1" applyProtection="1"/>
    <xf numFmtId="0" fontId="4" fillId="0" borderId="28" xfId="0" applyFont="1" applyBorder="1" applyProtection="1"/>
    <xf numFmtId="164" fontId="4" fillId="0" borderId="30" xfId="0" applyNumberFormat="1" applyFont="1" applyBorder="1" applyProtection="1"/>
    <xf numFmtId="0" fontId="7" fillId="0" borderId="31" xfId="0" applyFont="1" applyBorder="1" applyProtection="1"/>
    <xf numFmtId="0" fontId="0" fillId="0" borderId="38" xfId="0" applyBorder="1" applyProtection="1"/>
    <xf numFmtId="0" fontId="0" fillId="0" borderId="7" xfId="0" applyBorder="1" applyProtection="1"/>
    <xf numFmtId="0" fontId="9" fillId="0" borderId="7" xfId="0" applyFont="1" applyBorder="1" applyAlignment="1" applyProtection="1">
      <alignment horizontal="center"/>
    </xf>
    <xf numFmtId="44" fontId="0" fillId="0" borderId="7" xfId="1" applyFont="1" applyBorder="1" applyProtection="1"/>
    <xf numFmtId="0" fontId="10" fillId="0" borderId="7" xfId="0" applyFont="1" applyBorder="1" applyProtection="1"/>
    <xf numFmtId="0" fontId="21" fillId="0" borderId="1" xfId="0" applyFont="1" applyBorder="1" applyProtection="1"/>
    <xf numFmtId="0" fontId="21" fillId="0" borderId="26" xfId="0" applyFont="1" applyBorder="1" applyProtection="1"/>
    <xf numFmtId="0" fontId="23" fillId="0" borderId="0" xfId="0" applyFont="1" applyBorder="1" applyProtection="1"/>
    <xf numFmtId="0" fontId="21" fillId="0" borderId="0" xfId="0" applyFont="1" applyBorder="1" applyProtection="1"/>
    <xf numFmtId="165" fontId="5" fillId="0" borderId="40" xfId="0" applyNumberFormat="1" applyFont="1" applyBorder="1" applyAlignment="1" applyProtection="1">
      <alignment horizontal="center"/>
    </xf>
    <xf numFmtId="44" fontId="5" fillId="0" borderId="41" xfId="1" applyFont="1" applyBorder="1" applyAlignment="1" applyProtection="1">
      <alignment horizontal="center"/>
    </xf>
    <xf numFmtId="0" fontId="6" fillId="0" borderId="39" xfId="0" applyFont="1" applyBorder="1" applyProtection="1"/>
    <xf numFmtId="10" fontId="6" fillId="0" borderId="42" xfId="0" applyNumberFormat="1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167" fontId="4" fillId="0" borderId="4" xfId="1" applyNumberFormat="1" applyFont="1" applyBorder="1" applyAlignment="1" applyProtection="1">
      <alignment horizontal="center"/>
    </xf>
    <xf numFmtId="165" fontId="4" fillId="0" borderId="45" xfId="0" applyNumberFormat="1" applyFont="1" applyBorder="1" applyAlignment="1" applyProtection="1">
      <alignment horizontal="center"/>
    </xf>
    <xf numFmtId="0" fontId="4" fillId="0" borderId="46" xfId="0" applyFont="1" applyBorder="1" applyProtection="1"/>
    <xf numFmtId="0" fontId="4" fillId="0" borderId="47" xfId="0" applyFont="1" applyBorder="1" applyProtection="1"/>
    <xf numFmtId="0" fontId="3" fillId="0" borderId="26" xfId="0" applyFont="1" applyBorder="1" applyProtection="1"/>
    <xf numFmtId="0" fontId="6" fillId="0" borderId="21" xfId="0" applyFont="1" applyBorder="1" applyAlignment="1" applyProtection="1">
      <alignment horizontal="center"/>
    </xf>
    <xf numFmtId="8" fontId="13" fillId="0" borderId="48" xfId="0" applyNumberFormat="1" applyFont="1" applyBorder="1" applyAlignment="1" applyProtection="1">
      <alignment horizontal="center"/>
    </xf>
    <xf numFmtId="0" fontId="6" fillId="0" borderId="43" xfId="0" applyFont="1" applyBorder="1" applyProtection="1"/>
    <xf numFmtId="0" fontId="7" fillId="0" borderId="0" xfId="0" applyFont="1" applyBorder="1" applyProtection="1"/>
    <xf numFmtId="44" fontId="7" fillId="0" borderId="0" xfId="1" applyFont="1" applyBorder="1" applyProtection="1"/>
    <xf numFmtId="167" fontId="4" fillId="0" borderId="20" xfId="0" applyNumberFormat="1" applyFont="1" applyBorder="1" applyAlignment="1" applyProtection="1">
      <alignment horizontal="center"/>
    </xf>
    <xf numFmtId="167" fontId="4" fillId="0" borderId="2" xfId="0" applyNumberFormat="1" applyFont="1" applyBorder="1" applyAlignment="1" applyProtection="1">
      <alignment horizontal="center"/>
    </xf>
    <xf numFmtId="167" fontId="4" fillId="0" borderId="36" xfId="0" applyNumberFormat="1" applyFont="1" applyBorder="1" applyAlignment="1" applyProtection="1">
      <alignment horizontal="center"/>
    </xf>
    <xf numFmtId="167" fontId="4" fillId="0" borderId="4" xfId="0" applyNumberFormat="1" applyFont="1" applyBorder="1" applyAlignment="1" applyProtection="1">
      <alignment horizontal="center"/>
    </xf>
    <xf numFmtId="0" fontId="25" fillId="0" borderId="4" xfId="1" applyNumberFormat="1" applyFont="1" applyBorder="1" applyAlignment="1" applyProtection="1">
      <alignment horizontal="center"/>
    </xf>
    <xf numFmtId="0" fontId="25" fillId="0" borderId="4" xfId="1" applyNumberFormat="1" applyFont="1" applyFill="1" applyBorder="1" applyAlignment="1" applyProtection="1">
      <alignment horizontal="center"/>
    </xf>
    <xf numFmtId="167" fontId="4" fillId="0" borderId="4" xfId="1" applyNumberFormat="1" applyFont="1" applyFill="1" applyBorder="1" applyAlignment="1" applyProtection="1">
      <alignment horizontal="center"/>
    </xf>
    <xf numFmtId="44" fontId="4" fillId="0" borderId="4" xfId="1" applyFont="1" applyFill="1" applyBorder="1" applyAlignment="1" applyProtection="1">
      <alignment horizontal="center"/>
    </xf>
    <xf numFmtId="44" fontId="4" fillId="0" borderId="17" xfId="1" applyFont="1" applyFill="1" applyBorder="1" applyAlignment="1" applyProtection="1">
      <alignment horizontal="center"/>
    </xf>
    <xf numFmtId="167" fontId="4" fillId="0" borderId="20" xfId="0" applyNumberFormat="1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0" fontId="0" fillId="0" borderId="0" xfId="0" applyFill="1"/>
    <xf numFmtId="0" fontId="26" fillId="0" borderId="20" xfId="0" applyFont="1" applyBorder="1" applyAlignment="1" applyProtection="1">
      <alignment horizontal="left"/>
    </xf>
    <xf numFmtId="9" fontId="6" fillId="0" borderId="25" xfId="0" applyNumberFormat="1" applyFont="1" applyBorder="1" applyAlignment="1" applyProtection="1">
      <alignment horizontal="center"/>
    </xf>
    <xf numFmtId="167" fontId="27" fillId="0" borderId="4" xfId="1" applyNumberFormat="1" applyFont="1" applyFill="1" applyBorder="1" applyAlignment="1" applyProtection="1">
      <alignment horizontal="center"/>
    </xf>
    <xf numFmtId="165" fontId="7" fillId="0" borderId="20" xfId="0" applyNumberFormat="1" applyFont="1" applyBorder="1" applyAlignment="1" applyProtection="1">
      <alignment horizontal="center"/>
    </xf>
    <xf numFmtId="0" fontId="29" fillId="0" borderId="20" xfId="0" applyFont="1" applyBorder="1" applyAlignment="1" applyProtection="1">
      <alignment horizontal="center"/>
    </xf>
    <xf numFmtId="167" fontId="7" fillId="0" borderId="20" xfId="0" applyNumberFormat="1" applyFont="1" applyBorder="1" applyAlignment="1" applyProtection="1">
      <alignment horizontal="center"/>
    </xf>
    <xf numFmtId="167" fontId="7" fillId="0" borderId="20" xfId="0" applyNumberFormat="1" applyFont="1" applyFill="1" applyBorder="1" applyAlignment="1" applyProtection="1">
      <alignment horizontal="center"/>
    </xf>
    <xf numFmtId="165" fontId="7" fillId="0" borderId="44" xfId="0" applyNumberFormat="1" applyFont="1" applyFill="1" applyBorder="1" applyAlignment="1" applyProtection="1">
      <alignment horizontal="center"/>
    </xf>
    <xf numFmtId="0" fontId="0" fillId="0" borderId="50" xfId="0" applyBorder="1" applyProtection="1"/>
    <xf numFmtId="0" fontId="0" fillId="0" borderId="51" xfId="0" applyBorder="1" applyProtection="1"/>
    <xf numFmtId="44" fontId="0" fillId="0" borderId="51" xfId="1" applyFont="1" applyBorder="1" applyProtection="1"/>
    <xf numFmtId="0" fontId="0" fillId="0" borderId="52" xfId="0" applyBorder="1" applyProtection="1"/>
    <xf numFmtId="0" fontId="0" fillId="0" borderId="53" xfId="0" applyBorder="1" applyProtection="1"/>
    <xf numFmtId="0" fontId="2" fillId="0" borderId="53" xfId="0" applyFont="1" applyBorder="1" applyProtection="1"/>
    <xf numFmtId="0" fontId="2" fillId="0" borderId="56" xfId="0" applyFont="1" applyBorder="1" applyProtection="1"/>
    <xf numFmtId="0" fontId="3" fillId="0" borderId="55" xfId="0" applyFont="1" applyBorder="1" applyProtection="1"/>
    <xf numFmtId="0" fontId="2" fillId="0" borderId="54" xfId="0" applyFont="1" applyBorder="1" applyProtection="1"/>
    <xf numFmtId="0" fontId="0" fillId="0" borderId="55" xfId="0" applyBorder="1"/>
    <xf numFmtId="0" fontId="0" fillId="0" borderId="54" xfId="0" applyBorder="1" applyProtection="1"/>
    <xf numFmtId="0" fontId="4" fillId="0" borderId="57" xfId="0" applyFont="1" applyBorder="1" applyProtection="1"/>
    <xf numFmtId="0" fontId="4" fillId="0" borderId="58" xfId="0" applyFont="1" applyBorder="1" applyAlignment="1" applyProtection="1">
      <alignment horizontal="center"/>
    </xf>
    <xf numFmtId="0" fontId="4" fillId="0" borderId="59" xfId="0" applyFont="1" applyBorder="1" applyAlignment="1" applyProtection="1">
      <alignment horizontal="center"/>
    </xf>
    <xf numFmtId="0" fontId="6" fillId="0" borderId="55" xfId="0" applyFont="1" applyBorder="1" applyProtection="1"/>
    <xf numFmtId="0" fontId="6" fillId="0" borderId="60" xfId="0" applyFont="1" applyBorder="1" applyAlignment="1" applyProtection="1">
      <alignment horizontal="center"/>
    </xf>
    <xf numFmtId="0" fontId="6" fillId="0" borderId="61" xfId="0" applyFont="1" applyBorder="1" applyProtection="1"/>
    <xf numFmtId="8" fontId="13" fillId="0" borderId="62" xfId="0" applyNumberFormat="1" applyFont="1" applyBorder="1" applyAlignment="1" applyProtection="1">
      <alignment horizontal="center"/>
    </xf>
    <xf numFmtId="8" fontId="24" fillId="0" borderId="63" xfId="0" applyNumberFormat="1" applyFont="1" applyBorder="1" applyAlignment="1" applyProtection="1">
      <alignment horizontal="center"/>
    </xf>
    <xf numFmtId="0" fontId="0" fillId="0" borderId="64" xfId="0" applyBorder="1" applyProtection="1"/>
    <xf numFmtId="0" fontId="8" fillId="2" borderId="65" xfId="0" applyFont="1" applyFill="1" applyBorder="1" applyAlignment="1" applyProtection="1">
      <alignment horizontal="center"/>
    </xf>
    <xf numFmtId="0" fontId="4" fillId="2" borderId="66" xfId="0" applyFont="1" applyFill="1" applyBorder="1" applyProtection="1"/>
    <xf numFmtId="0" fontId="14" fillId="0" borderId="60" xfId="0" applyFont="1" applyBorder="1" applyAlignment="1" applyProtection="1">
      <alignment horizontal="center"/>
    </xf>
    <xf numFmtId="165" fontId="4" fillId="0" borderId="61" xfId="0" applyNumberFormat="1" applyFont="1" applyBorder="1" applyAlignment="1" applyProtection="1">
      <alignment horizontal="center"/>
    </xf>
    <xf numFmtId="0" fontId="14" fillId="0" borderId="60" xfId="0" applyFont="1" applyBorder="1" applyAlignment="1" applyProtection="1">
      <alignment horizontal="left"/>
    </xf>
    <xf numFmtId="0" fontId="14" fillId="0" borderId="67" xfId="0" applyFont="1" applyBorder="1" applyAlignment="1" applyProtection="1">
      <alignment horizontal="left"/>
    </xf>
    <xf numFmtId="0" fontId="8" fillId="0" borderId="68" xfId="0" applyFont="1" applyBorder="1" applyProtection="1"/>
    <xf numFmtId="0" fontId="4" fillId="0" borderId="54" xfId="0" applyFont="1" applyBorder="1" applyProtection="1"/>
    <xf numFmtId="0" fontId="4" fillId="0" borderId="69" xfId="0" applyFont="1" applyBorder="1" applyProtection="1"/>
    <xf numFmtId="164" fontId="4" fillId="0" borderId="66" xfId="0" applyNumberFormat="1" applyFont="1" applyBorder="1" applyProtection="1"/>
    <xf numFmtId="0" fontId="4" fillId="0" borderId="53" xfId="0" applyFont="1" applyBorder="1" applyProtection="1"/>
    <xf numFmtId="0" fontId="7" fillId="0" borderId="53" xfId="0" applyFont="1" applyBorder="1" applyProtection="1"/>
    <xf numFmtId="0" fontId="7" fillId="0" borderId="54" xfId="0" applyFont="1" applyBorder="1" applyProtection="1"/>
    <xf numFmtId="0" fontId="4" fillId="0" borderId="70" xfId="0" applyFont="1" applyBorder="1" applyProtection="1"/>
    <xf numFmtId="0" fontId="0" fillId="0" borderId="71" xfId="0" applyBorder="1" applyProtection="1"/>
    <xf numFmtId="0" fontId="0" fillId="0" borderId="72" xfId="0" applyBorder="1" applyProtection="1"/>
    <xf numFmtId="0" fontId="9" fillId="0" borderId="72" xfId="0" applyFont="1" applyBorder="1" applyAlignment="1" applyProtection="1">
      <alignment horizontal="center"/>
    </xf>
    <xf numFmtId="44" fontId="0" fillId="0" borderId="72" xfId="1" applyFont="1" applyBorder="1" applyProtection="1"/>
    <xf numFmtId="0" fontId="10" fillId="0" borderId="72" xfId="0" applyFont="1" applyBorder="1" applyProtection="1"/>
    <xf numFmtId="0" fontId="0" fillId="0" borderId="73" xfId="0" applyBorder="1" applyProtection="1"/>
    <xf numFmtId="1" fontId="4" fillId="0" borderId="4" xfId="0" applyNumberFormat="1" applyFont="1" applyBorder="1" applyAlignment="1" applyProtection="1">
      <alignment horizontal="left"/>
    </xf>
    <xf numFmtId="0" fontId="31" fillId="0" borderId="1" xfId="0" applyFont="1" applyBorder="1" applyProtection="1"/>
    <xf numFmtId="0" fontId="4" fillId="0" borderId="57" xfId="0" applyFont="1" applyBorder="1" applyAlignment="1" applyProtection="1">
      <alignment horizontal="center"/>
    </xf>
    <xf numFmtId="8" fontId="13" fillId="0" borderId="74" xfId="0" applyNumberFormat="1" applyFont="1" applyBorder="1" applyAlignment="1" applyProtection="1">
      <alignment horizontal="center"/>
    </xf>
    <xf numFmtId="0" fontId="0" fillId="0" borderId="75" xfId="0" applyBorder="1" applyProtection="1"/>
    <xf numFmtId="0" fontId="29" fillId="0" borderId="60" xfId="0" applyFont="1" applyBorder="1" applyAlignment="1" applyProtection="1">
      <alignment horizontal="center"/>
    </xf>
    <xf numFmtId="167" fontId="4" fillId="0" borderId="61" xfId="0" applyNumberFormat="1" applyFont="1" applyBorder="1" applyAlignment="1" applyProtection="1">
      <alignment horizontal="center"/>
    </xf>
    <xf numFmtId="0" fontId="29" fillId="0" borderId="60" xfId="0" applyFont="1" applyFill="1" applyBorder="1" applyAlignment="1" applyProtection="1">
      <alignment horizontal="center"/>
    </xf>
    <xf numFmtId="167" fontId="4" fillId="0" borderId="61" xfId="0" applyNumberFormat="1" applyFont="1" applyFill="1" applyBorder="1" applyAlignment="1" applyProtection="1">
      <alignment horizontal="center"/>
    </xf>
    <xf numFmtId="0" fontId="14" fillId="0" borderId="60" xfId="0" applyFont="1" applyFill="1" applyBorder="1" applyAlignment="1" applyProtection="1">
      <alignment horizontal="center"/>
    </xf>
    <xf numFmtId="165" fontId="6" fillId="3" borderId="14" xfId="0" applyNumberFormat="1" applyFont="1" applyFill="1" applyBorder="1" applyAlignment="1" applyProtection="1">
      <alignment horizontal="center"/>
    </xf>
    <xf numFmtId="165" fontId="26" fillId="3" borderId="1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0" fillId="0" borderId="0" xfId="0" applyFont="1" applyFill="1"/>
    <xf numFmtId="0" fontId="2" fillId="0" borderId="31" xfId="0" applyFont="1" applyFill="1" applyBorder="1" applyProtection="1"/>
    <xf numFmtId="0" fontId="31" fillId="0" borderId="26" xfId="0" applyFont="1" applyBorder="1" applyProtection="1"/>
    <xf numFmtId="0" fontId="32" fillId="0" borderId="0" xfId="0" applyFont="1" applyBorder="1" applyProtection="1"/>
    <xf numFmtId="0" fontId="30" fillId="0" borderId="0" xfId="0" applyFont="1" applyFill="1" applyBorder="1"/>
    <xf numFmtId="0" fontId="2" fillId="0" borderId="54" xfId="0" applyFont="1" applyFill="1" applyBorder="1" applyProtection="1"/>
    <xf numFmtId="0" fontId="22" fillId="0" borderId="0" xfId="0" applyFont="1" applyBorder="1" applyProtection="1"/>
    <xf numFmtId="44" fontId="27" fillId="0" borderId="17" xfId="1" applyFont="1" applyBorder="1" applyAlignment="1" applyProtection="1">
      <alignment horizontal="center"/>
    </xf>
    <xf numFmtId="44" fontId="27" fillId="0" borderId="4" xfId="1" applyFont="1" applyBorder="1" applyAlignment="1" applyProtection="1">
      <alignment horizontal="center"/>
    </xf>
    <xf numFmtId="165" fontId="25" fillId="0" borderId="20" xfId="0" applyNumberFormat="1" applyFont="1" applyBorder="1" applyAlignment="1" applyProtection="1">
      <alignment horizontal="center"/>
    </xf>
    <xf numFmtId="165" fontId="27" fillId="0" borderId="2" xfId="0" applyNumberFormat="1" applyFont="1" applyBorder="1" applyAlignment="1" applyProtection="1">
      <alignment horizontal="center"/>
    </xf>
    <xf numFmtId="165" fontId="27" fillId="0" borderId="36" xfId="0" applyNumberFormat="1" applyFont="1" applyBorder="1" applyAlignment="1" applyProtection="1">
      <alignment horizontal="center"/>
    </xf>
    <xf numFmtId="167" fontId="27" fillId="0" borderId="4" xfId="1" applyNumberFormat="1" applyFont="1" applyBorder="1" applyAlignment="1" applyProtection="1">
      <alignment horizontal="center"/>
    </xf>
    <xf numFmtId="167" fontId="25" fillId="0" borderId="20" xfId="0" applyNumberFormat="1" applyFont="1" applyBorder="1" applyAlignment="1" applyProtection="1">
      <alignment horizontal="center"/>
    </xf>
    <xf numFmtId="167" fontId="27" fillId="0" borderId="2" xfId="0" applyNumberFormat="1" applyFont="1" applyBorder="1" applyAlignment="1" applyProtection="1">
      <alignment horizontal="center"/>
    </xf>
    <xf numFmtId="167" fontId="27" fillId="0" borderId="36" xfId="0" applyNumberFormat="1" applyFont="1" applyBorder="1" applyAlignment="1" applyProtection="1">
      <alignment horizontal="center"/>
    </xf>
    <xf numFmtId="1" fontId="27" fillId="0" borderId="4" xfId="0" applyNumberFormat="1" applyFont="1" applyBorder="1" applyAlignment="1" applyProtection="1">
      <alignment horizontal="center"/>
    </xf>
    <xf numFmtId="0" fontId="25" fillId="0" borderId="20" xfId="0" applyFont="1" applyBorder="1" applyAlignment="1" applyProtection="1">
      <alignment horizontal="center"/>
    </xf>
    <xf numFmtId="0" fontId="25" fillId="0" borderId="20" xfId="0" applyFont="1" applyFill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167" fontId="27" fillId="0" borderId="4" xfId="1" applyNumberFormat="1" applyFont="1" applyBorder="1" applyAlignment="1" applyProtection="1">
      <alignment horizontal="left"/>
    </xf>
    <xf numFmtId="0" fontId="20" fillId="0" borderId="27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31" xfId="0" applyFont="1" applyBorder="1" applyAlignment="1" applyProtection="1">
      <alignment horizontal="center"/>
    </xf>
    <xf numFmtId="166" fontId="3" fillId="0" borderId="1" xfId="0" applyNumberFormat="1" applyFont="1" applyBorder="1" applyAlignment="1" applyProtection="1">
      <alignment horizontal="left"/>
    </xf>
    <xf numFmtId="0" fontId="0" fillId="0" borderId="33" xfId="0" applyBorder="1" applyAlignment="1"/>
    <xf numFmtId="166" fontId="31" fillId="0" borderId="1" xfId="0" applyNumberFormat="1" applyFont="1" applyBorder="1" applyAlignment="1" applyProtection="1">
      <alignment horizontal="left"/>
    </xf>
    <xf numFmtId="0" fontId="33" fillId="0" borderId="33" xfId="0" applyFont="1" applyBorder="1" applyAlignment="1"/>
    <xf numFmtId="0" fontId="7" fillId="0" borderId="45" xfId="0" applyFont="1" applyBorder="1" applyAlignment="1" applyProtection="1">
      <alignment horizontal="left"/>
    </xf>
    <xf numFmtId="0" fontId="7" fillId="0" borderId="49" xfId="0" applyFont="1" applyBorder="1" applyAlignment="1" applyProtection="1">
      <alignment horizontal="left"/>
    </xf>
    <xf numFmtId="0" fontId="20" fillId="0" borderId="50" xfId="0" applyFont="1" applyBorder="1" applyAlignment="1" applyProtection="1">
      <alignment horizontal="center"/>
    </xf>
    <xf numFmtId="0" fontId="20" fillId="0" borderId="51" xfId="0" applyFont="1" applyBorder="1" applyAlignment="1" applyProtection="1">
      <alignment horizontal="center"/>
    </xf>
    <xf numFmtId="0" fontId="20" fillId="0" borderId="52" xfId="0" applyFont="1" applyBorder="1" applyAlignment="1" applyProtection="1">
      <alignment horizontal="center"/>
    </xf>
    <xf numFmtId="0" fontId="26" fillId="0" borderId="67" xfId="0" applyFont="1" applyBorder="1" applyAlignment="1" applyProtection="1">
      <alignment horizontal="left"/>
    </xf>
    <xf numFmtId="0" fontId="26" fillId="0" borderId="49" xfId="0" applyFont="1" applyBorder="1" applyAlignment="1" applyProtection="1">
      <alignment horizontal="left"/>
    </xf>
    <xf numFmtId="0" fontId="20" fillId="0" borderId="53" xfId="0" applyFont="1" applyBorder="1" applyAlignment="1" applyProtection="1">
      <alignment horizontal="center"/>
    </xf>
    <xf numFmtId="0" fontId="20" fillId="0" borderId="54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view="pageBreakPreview" zoomScaleNormal="75" zoomScaleSheetLayoutView="100" workbookViewId="0">
      <selection activeCell="B4" sqref="B4:D4"/>
    </sheetView>
  </sheetViews>
  <sheetFormatPr defaultColWidth="9.77734375" defaultRowHeight="15"/>
  <cols>
    <col min="1" max="1" width="17.44140625" customWidth="1"/>
    <col min="2" max="2" width="9.6640625" customWidth="1"/>
    <col min="3" max="3" width="11.44140625" customWidth="1"/>
    <col min="4" max="4" width="6.77734375" customWidth="1"/>
    <col min="5" max="5" width="6.77734375" style="38" customWidth="1"/>
    <col min="6" max="8" width="11.109375" customWidth="1"/>
  </cols>
  <sheetData>
    <row r="1" spans="1:8" ht="9.9499999999999993" customHeight="1" thickTop="1">
      <c r="A1" s="58"/>
      <c r="B1" s="59"/>
      <c r="C1" s="59"/>
      <c r="D1" s="59"/>
      <c r="E1" s="60"/>
      <c r="F1" s="59"/>
      <c r="G1" s="59"/>
      <c r="H1" s="61"/>
    </row>
    <row r="2" spans="1:8" ht="20.100000000000001" customHeight="1">
      <c r="A2" s="204" t="s">
        <v>134</v>
      </c>
      <c r="B2" s="205"/>
      <c r="C2" s="205"/>
      <c r="D2" s="205"/>
      <c r="E2" s="205"/>
      <c r="F2" s="205"/>
      <c r="G2" s="205"/>
      <c r="H2" s="206"/>
    </row>
    <row r="3" spans="1:8" ht="12.95" customHeight="1">
      <c r="A3" s="62"/>
      <c r="B3" s="14"/>
      <c r="C3" s="14"/>
      <c r="D3" s="14"/>
      <c r="E3" s="55"/>
      <c r="F3" s="26" t="s">
        <v>0</v>
      </c>
      <c r="G3" s="207">
        <v>44652</v>
      </c>
      <c r="H3" s="208"/>
    </row>
    <row r="4" spans="1:8" ht="15.75">
      <c r="A4" s="64" t="s">
        <v>16</v>
      </c>
      <c r="B4" s="169" t="s">
        <v>135</v>
      </c>
      <c r="C4" s="1"/>
      <c r="D4" s="1"/>
      <c r="E4" s="55"/>
      <c r="F4" s="16"/>
      <c r="G4" s="19" t="s">
        <v>1</v>
      </c>
      <c r="H4" s="65"/>
    </row>
    <row r="5" spans="1:8" ht="12.95" customHeight="1">
      <c r="A5" s="64" t="s">
        <v>17</v>
      </c>
      <c r="B5" s="102" t="s">
        <v>14</v>
      </c>
      <c r="C5" s="102"/>
      <c r="D5" s="17"/>
      <c r="E5" s="55"/>
      <c r="F5" s="15" t="s">
        <v>2</v>
      </c>
      <c r="G5" s="1" t="s">
        <v>136</v>
      </c>
      <c r="H5" s="66"/>
    </row>
    <row r="6" spans="1:8" ht="12.95" customHeight="1">
      <c r="A6" s="64"/>
      <c r="B6" s="15" t="s">
        <v>1</v>
      </c>
      <c r="C6" s="15"/>
      <c r="D6" s="15"/>
      <c r="E6" s="55"/>
      <c r="F6" s="15"/>
      <c r="G6" s="15" t="s">
        <v>36</v>
      </c>
      <c r="H6" s="63"/>
    </row>
    <row r="7" spans="1:8" ht="18">
      <c r="A7" s="64" t="s">
        <v>3</v>
      </c>
      <c r="B7" s="89"/>
      <c r="C7" s="50"/>
      <c r="D7" s="89"/>
      <c r="E7" s="89"/>
      <c r="F7" s="89"/>
      <c r="G7" s="15"/>
      <c r="H7" s="63"/>
    </row>
    <row r="8" spans="1:8" ht="12.95" customHeight="1">
      <c r="A8" s="64"/>
      <c r="B8" s="15" t="s">
        <v>1</v>
      </c>
      <c r="C8" s="15"/>
      <c r="D8" s="15"/>
      <c r="E8" s="55"/>
      <c r="F8" s="17" t="s">
        <v>4</v>
      </c>
      <c r="G8" s="17"/>
      <c r="H8" s="63"/>
    </row>
    <row r="9" spans="1:8" ht="12.95" customHeight="1">
      <c r="A9" s="64" t="s">
        <v>18</v>
      </c>
      <c r="B9" s="1" t="s">
        <v>10</v>
      </c>
      <c r="C9" s="17"/>
      <c r="D9" s="15"/>
      <c r="E9" s="55"/>
      <c r="F9" s="1" t="s">
        <v>137</v>
      </c>
      <c r="G9" s="1"/>
      <c r="H9" s="67"/>
    </row>
    <row r="10" spans="1:8" ht="9.9499999999999993" customHeight="1" thickBot="1">
      <c r="A10" s="64"/>
      <c r="B10" s="17"/>
      <c r="C10" s="17"/>
      <c r="D10" s="15"/>
      <c r="E10" s="28"/>
      <c r="F10" s="15"/>
      <c r="G10" s="15"/>
      <c r="H10" s="68"/>
    </row>
    <row r="11" spans="1:8" ht="15.75" customHeight="1" thickTop="1" thickBot="1">
      <c r="A11" s="44" t="s">
        <v>29</v>
      </c>
      <c r="B11" s="10">
        <v>301</v>
      </c>
      <c r="C11" s="10"/>
      <c r="D11" s="10"/>
      <c r="E11" s="10"/>
      <c r="F11" s="44" t="s">
        <v>5</v>
      </c>
      <c r="G11" s="12" t="s">
        <v>15</v>
      </c>
      <c r="H11" s="69" t="s">
        <v>6</v>
      </c>
    </row>
    <row r="12" spans="1:8" ht="12" customHeight="1" thickTop="1">
      <c r="A12" s="70"/>
      <c r="B12" s="40"/>
      <c r="C12" s="3"/>
      <c r="D12" s="25"/>
      <c r="E12" s="25"/>
      <c r="F12" s="45"/>
      <c r="G12" s="13"/>
      <c r="H12" s="71"/>
    </row>
    <row r="13" spans="1:8" ht="12" customHeight="1">
      <c r="A13" s="72"/>
      <c r="B13" s="40"/>
      <c r="C13" s="5"/>
      <c r="D13" s="4"/>
      <c r="E13" s="4"/>
      <c r="F13" s="46"/>
      <c r="G13" s="2"/>
      <c r="H13" s="73"/>
    </row>
    <row r="14" spans="1:8" ht="13.5" customHeight="1" thickBot="1">
      <c r="A14" s="104"/>
      <c r="B14" s="22"/>
      <c r="C14" s="22" t="s">
        <v>13</v>
      </c>
      <c r="D14" s="22"/>
      <c r="E14" s="22"/>
      <c r="F14" s="97">
        <v>301</v>
      </c>
      <c r="G14" s="48">
        <v>0.13</v>
      </c>
      <c r="H14" s="74"/>
    </row>
    <row r="15" spans="1:8" ht="15" customHeight="1" thickTop="1">
      <c r="A15" s="75" t="s">
        <v>7</v>
      </c>
      <c r="B15" s="6"/>
      <c r="C15" s="6"/>
      <c r="D15" s="6"/>
      <c r="E15" s="6"/>
      <c r="F15" s="47"/>
      <c r="G15" s="7"/>
      <c r="H15" s="76"/>
    </row>
    <row r="16" spans="1:8" ht="14.1" customHeight="1">
      <c r="A16" s="77"/>
      <c r="B16" s="20"/>
      <c r="C16" s="20"/>
      <c r="D16" s="20"/>
      <c r="E16" s="20"/>
      <c r="F16" s="39"/>
      <c r="G16" s="21"/>
      <c r="H16" s="78"/>
    </row>
    <row r="17" spans="1:8" ht="14.1" customHeight="1">
      <c r="A17" s="124" t="s">
        <v>92</v>
      </c>
      <c r="B17" s="112" t="s">
        <v>95</v>
      </c>
      <c r="C17" s="188"/>
      <c r="D17" s="189"/>
      <c r="E17" s="189"/>
      <c r="F17" s="190">
        <f>SUM(C17,D17,E17)</f>
        <v>0</v>
      </c>
      <c r="G17" s="191">
        <f>F17*$G$14</f>
        <v>0</v>
      </c>
      <c r="H17" s="192">
        <f>SUM(F17:G17)</f>
        <v>0</v>
      </c>
    </row>
    <row r="18" spans="1:8" ht="14.1" customHeight="1">
      <c r="A18" s="124" t="s">
        <v>92</v>
      </c>
      <c r="B18" s="112" t="s">
        <v>96</v>
      </c>
      <c r="C18" s="188"/>
      <c r="D18" s="189"/>
      <c r="E18" s="189"/>
      <c r="F18" s="190">
        <f>SUM(C18,D18,E18)</f>
        <v>0</v>
      </c>
      <c r="G18" s="191">
        <f>F18*$G$14</f>
        <v>0</v>
      </c>
      <c r="H18" s="192">
        <f>SUM(F18:G18)</f>
        <v>0</v>
      </c>
    </row>
    <row r="19" spans="1:8" ht="14.1" customHeight="1">
      <c r="A19" s="124"/>
      <c r="B19" s="112"/>
      <c r="C19" s="188"/>
      <c r="D19" s="189"/>
      <c r="E19" s="189"/>
      <c r="F19" s="190"/>
      <c r="G19" s="191"/>
      <c r="H19" s="192"/>
    </row>
    <row r="20" spans="1:8" ht="14.1" customHeight="1">
      <c r="A20" s="124" t="s">
        <v>93</v>
      </c>
      <c r="B20" s="112" t="s">
        <v>94</v>
      </c>
      <c r="C20" s="188"/>
      <c r="D20" s="189"/>
      <c r="E20" s="189"/>
      <c r="F20" s="190">
        <f t="shared" ref="F20:F38" si="0">SUM(C20,D20,E20)</f>
        <v>0</v>
      </c>
      <c r="G20" s="191">
        <f>F20*$G$14</f>
        <v>0</v>
      </c>
      <c r="H20" s="192">
        <f>SUM(F20:G20)</f>
        <v>0</v>
      </c>
    </row>
    <row r="21" spans="1:8" ht="13.5" customHeight="1">
      <c r="A21" s="124" t="s">
        <v>93</v>
      </c>
      <c r="B21" s="112" t="s">
        <v>95</v>
      </c>
      <c r="C21" s="188"/>
      <c r="D21" s="189"/>
      <c r="E21" s="189"/>
      <c r="F21" s="190">
        <f t="shared" si="0"/>
        <v>0</v>
      </c>
      <c r="G21" s="191">
        <f t="shared" ref="G21:G38" si="1">F21*$G$14</f>
        <v>0</v>
      </c>
      <c r="H21" s="192">
        <f>SUM(F21:G21)</f>
        <v>0</v>
      </c>
    </row>
    <row r="22" spans="1:8" ht="13.5" customHeight="1">
      <c r="A22" s="124" t="s">
        <v>93</v>
      </c>
      <c r="B22" s="112" t="s">
        <v>96</v>
      </c>
      <c r="C22" s="188"/>
      <c r="D22" s="189"/>
      <c r="E22" s="189"/>
      <c r="F22" s="190">
        <f t="shared" si="0"/>
        <v>0</v>
      </c>
      <c r="G22" s="191">
        <f t="shared" si="1"/>
        <v>0</v>
      </c>
      <c r="H22" s="192">
        <f>SUM(F22:G22)</f>
        <v>0</v>
      </c>
    </row>
    <row r="23" spans="1:8" ht="9.75" customHeight="1">
      <c r="A23" s="124"/>
      <c r="B23" s="112"/>
      <c r="C23" s="188"/>
      <c r="D23" s="189"/>
      <c r="E23" s="189"/>
      <c r="F23" s="190"/>
      <c r="G23" s="191"/>
      <c r="H23" s="192"/>
    </row>
    <row r="24" spans="1:8" ht="13.5" customHeight="1">
      <c r="A24" s="124" t="s">
        <v>98</v>
      </c>
      <c r="B24" s="112" t="s">
        <v>94</v>
      </c>
      <c r="C24" s="188"/>
      <c r="D24" s="189"/>
      <c r="E24" s="189"/>
      <c r="F24" s="190">
        <f t="shared" si="0"/>
        <v>0</v>
      </c>
      <c r="G24" s="191">
        <f t="shared" si="1"/>
        <v>0</v>
      </c>
      <c r="H24" s="192">
        <f>SUM(F24:G24)</f>
        <v>0</v>
      </c>
    </row>
    <row r="25" spans="1:8" ht="14.1" customHeight="1">
      <c r="A25" s="124" t="s">
        <v>98</v>
      </c>
      <c r="B25" s="112" t="s">
        <v>95</v>
      </c>
      <c r="C25" s="188"/>
      <c r="D25" s="189"/>
      <c r="E25" s="189"/>
      <c r="F25" s="190">
        <f t="shared" si="0"/>
        <v>0</v>
      </c>
      <c r="G25" s="191">
        <f t="shared" si="1"/>
        <v>0</v>
      </c>
      <c r="H25" s="192">
        <f>SUM(F25:G25)</f>
        <v>0</v>
      </c>
    </row>
    <row r="26" spans="1:8" ht="14.1" customHeight="1">
      <c r="A26" s="124" t="s">
        <v>98</v>
      </c>
      <c r="B26" s="112" t="s">
        <v>96</v>
      </c>
      <c r="C26" s="188"/>
      <c r="D26" s="189"/>
      <c r="E26" s="189"/>
      <c r="F26" s="190">
        <f t="shared" si="0"/>
        <v>0</v>
      </c>
      <c r="G26" s="191">
        <f t="shared" si="1"/>
        <v>0</v>
      </c>
      <c r="H26" s="192">
        <f>SUM(F26:G26)</f>
        <v>0</v>
      </c>
    </row>
    <row r="27" spans="1:8" ht="13.5" customHeight="1">
      <c r="A27" s="124"/>
      <c r="B27" s="112"/>
      <c r="C27" s="188"/>
      <c r="D27" s="189"/>
      <c r="E27" s="189"/>
      <c r="F27" s="190"/>
      <c r="G27" s="191"/>
      <c r="H27" s="192"/>
    </row>
    <row r="28" spans="1:8" ht="13.5" customHeight="1">
      <c r="A28" s="124" t="s">
        <v>99</v>
      </c>
      <c r="B28" s="112" t="s">
        <v>94</v>
      </c>
      <c r="C28" s="188"/>
      <c r="D28" s="189"/>
      <c r="E28" s="189"/>
      <c r="F28" s="190">
        <f t="shared" si="0"/>
        <v>0</v>
      </c>
      <c r="G28" s="191">
        <f t="shared" si="1"/>
        <v>0</v>
      </c>
      <c r="H28" s="192">
        <f>SUM(F28:G28)</f>
        <v>0</v>
      </c>
    </row>
    <row r="29" spans="1:8" ht="14.1" customHeight="1">
      <c r="A29" s="124" t="s">
        <v>99</v>
      </c>
      <c r="B29" s="112" t="s">
        <v>95</v>
      </c>
      <c r="C29" s="188"/>
      <c r="D29" s="189"/>
      <c r="E29" s="189"/>
      <c r="F29" s="190">
        <f t="shared" si="0"/>
        <v>0</v>
      </c>
      <c r="G29" s="191">
        <f t="shared" si="1"/>
        <v>0</v>
      </c>
      <c r="H29" s="192">
        <f>SUM(F29:G29)</f>
        <v>0</v>
      </c>
    </row>
    <row r="30" spans="1:8" ht="14.1" customHeight="1">
      <c r="A30" s="124" t="s">
        <v>99</v>
      </c>
      <c r="B30" s="112" t="s">
        <v>96</v>
      </c>
      <c r="C30" s="188"/>
      <c r="D30" s="189"/>
      <c r="E30" s="189"/>
      <c r="F30" s="190">
        <f t="shared" si="0"/>
        <v>0</v>
      </c>
      <c r="G30" s="191">
        <f t="shared" si="1"/>
        <v>0</v>
      </c>
      <c r="H30" s="192">
        <f>SUM(F30:G30)</f>
        <v>0</v>
      </c>
    </row>
    <row r="31" spans="1:8" ht="14.1" customHeight="1">
      <c r="A31" s="124"/>
      <c r="B31" s="112"/>
      <c r="C31" s="188"/>
      <c r="D31" s="189"/>
      <c r="E31" s="189"/>
      <c r="F31" s="190"/>
      <c r="G31" s="191"/>
      <c r="H31" s="192"/>
    </row>
    <row r="32" spans="1:8" ht="13.5" customHeight="1">
      <c r="A32" s="124" t="s">
        <v>100</v>
      </c>
      <c r="B32" s="112" t="s">
        <v>94</v>
      </c>
      <c r="C32" s="188"/>
      <c r="D32" s="189"/>
      <c r="E32" s="189"/>
      <c r="F32" s="190">
        <f t="shared" si="0"/>
        <v>0</v>
      </c>
      <c r="G32" s="191">
        <f t="shared" si="1"/>
        <v>0</v>
      </c>
      <c r="H32" s="192">
        <f>SUM(F32:G32)</f>
        <v>0</v>
      </c>
    </row>
    <row r="33" spans="1:8" ht="14.1" customHeight="1">
      <c r="A33" s="124" t="s">
        <v>100</v>
      </c>
      <c r="B33" s="112" t="s">
        <v>95</v>
      </c>
      <c r="C33" s="188"/>
      <c r="D33" s="189"/>
      <c r="E33" s="189"/>
      <c r="F33" s="190">
        <f t="shared" si="0"/>
        <v>0</v>
      </c>
      <c r="G33" s="191">
        <f t="shared" si="1"/>
        <v>0</v>
      </c>
      <c r="H33" s="192">
        <f>SUM(F33:G33)</f>
        <v>0</v>
      </c>
    </row>
    <row r="34" spans="1:8" ht="14.1" customHeight="1">
      <c r="A34" s="124" t="s">
        <v>100</v>
      </c>
      <c r="B34" s="112" t="s">
        <v>96</v>
      </c>
      <c r="C34" s="188"/>
      <c r="D34" s="189"/>
      <c r="E34" s="189"/>
      <c r="F34" s="190">
        <f t="shared" si="0"/>
        <v>0</v>
      </c>
      <c r="G34" s="191">
        <f t="shared" si="1"/>
        <v>0</v>
      </c>
      <c r="H34" s="192">
        <f>SUM(F34:G34)</f>
        <v>0</v>
      </c>
    </row>
    <row r="35" spans="1:8" ht="13.5" customHeight="1">
      <c r="A35" s="124"/>
      <c r="B35" s="112"/>
      <c r="C35" s="188"/>
      <c r="D35" s="189"/>
      <c r="E35" s="189"/>
      <c r="F35" s="190"/>
      <c r="G35" s="191"/>
      <c r="H35" s="192"/>
    </row>
    <row r="36" spans="1:8" ht="13.5" customHeight="1">
      <c r="A36" s="124" t="s">
        <v>101</v>
      </c>
      <c r="B36" s="112" t="s">
        <v>94</v>
      </c>
      <c r="C36" s="188"/>
      <c r="D36" s="189"/>
      <c r="E36" s="189"/>
      <c r="F36" s="190">
        <f t="shared" si="0"/>
        <v>0</v>
      </c>
      <c r="G36" s="191">
        <f t="shared" si="1"/>
        <v>0</v>
      </c>
      <c r="H36" s="192">
        <f>SUM(F36:G36)</f>
        <v>0</v>
      </c>
    </row>
    <row r="37" spans="1:8" ht="14.25" customHeight="1">
      <c r="A37" s="124"/>
      <c r="B37" s="20"/>
      <c r="C37" s="188"/>
      <c r="D37" s="189"/>
      <c r="E37" s="189"/>
      <c r="F37" s="190"/>
      <c r="G37" s="191"/>
      <c r="H37" s="192"/>
    </row>
    <row r="38" spans="1:8" ht="14.1" customHeight="1">
      <c r="A38" s="124" t="s">
        <v>102</v>
      </c>
      <c r="B38" s="112" t="s">
        <v>97</v>
      </c>
      <c r="C38" s="188"/>
      <c r="D38" s="189"/>
      <c r="E38" s="189"/>
      <c r="F38" s="190">
        <f t="shared" si="0"/>
        <v>0</v>
      </c>
      <c r="G38" s="191">
        <f t="shared" si="1"/>
        <v>0</v>
      </c>
      <c r="H38" s="192">
        <f>SUM(F38:G38)</f>
        <v>0</v>
      </c>
    </row>
    <row r="39" spans="1:8" ht="14.1" customHeight="1">
      <c r="A39" s="77"/>
      <c r="B39" s="20"/>
      <c r="C39" s="27"/>
      <c r="D39" s="27"/>
      <c r="E39" s="27"/>
      <c r="F39" s="39"/>
      <c r="G39" s="21"/>
      <c r="H39" s="78"/>
    </row>
    <row r="40" spans="1:8" ht="13.5" customHeight="1">
      <c r="A40" s="77"/>
      <c r="B40" s="20"/>
      <c r="C40" s="27"/>
      <c r="D40" s="27"/>
      <c r="E40" s="27"/>
      <c r="F40" s="39"/>
      <c r="G40" s="21"/>
      <c r="H40" s="78"/>
    </row>
    <row r="41" spans="1:8" ht="14.1" customHeight="1">
      <c r="A41" s="77"/>
      <c r="B41" s="20"/>
      <c r="C41" s="27"/>
      <c r="D41" s="27"/>
      <c r="E41" s="27"/>
      <c r="F41" s="39"/>
      <c r="G41" s="21"/>
      <c r="H41" s="78"/>
    </row>
    <row r="42" spans="1:8" ht="13.5" customHeight="1">
      <c r="A42" s="77"/>
      <c r="B42" s="20"/>
      <c r="C42" s="27"/>
      <c r="D42" s="27"/>
      <c r="E42" s="27"/>
      <c r="F42" s="39"/>
      <c r="G42" s="21"/>
      <c r="H42" s="78"/>
    </row>
    <row r="43" spans="1:8" ht="9.9499999999999993" customHeight="1">
      <c r="A43" s="77"/>
      <c r="B43" s="20"/>
      <c r="C43" s="27"/>
      <c r="D43" s="27"/>
      <c r="E43" s="27"/>
      <c r="F43" s="39"/>
      <c r="G43" s="21"/>
      <c r="H43" s="78"/>
    </row>
    <row r="44" spans="1:8" ht="13.5" customHeight="1">
      <c r="A44" s="77"/>
      <c r="B44" s="20"/>
      <c r="C44" s="27"/>
      <c r="D44" s="27"/>
      <c r="E44" s="27"/>
      <c r="F44" s="39"/>
      <c r="G44" s="21"/>
      <c r="H44" s="78"/>
    </row>
    <row r="45" spans="1:8" ht="13.5" customHeight="1">
      <c r="A45" s="77"/>
      <c r="B45" s="20"/>
      <c r="C45" s="27"/>
      <c r="D45" s="27"/>
      <c r="E45" s="27"/>
      <c r="F45" s="39"/>
      <c r="G45" s="21"/>
      <c r="H45" s="78"/>
    </row>
    <row r="46" spans="1:8" ht="13.5" customHeight="1">
      <c r="A46" s="77"/>
      <c r="B46" s="20"/>
      <c r="C46" s="27"/>
      <c r="D46" s="27"/>
      <c r="E46" s="27"/>
      <c r="F46" s="39"/>
      <c r="G46" s="21"/>
      <c r="H46" s="78"/>
    </row>
    <row r="47" spans="1:8" ht="9.9499999999999993" customHeight="1">
      <c r="A47" s="77"/>
      <c r="B47" s="20"/>
      <c r="C47" s="27"/>
      <c r="D47" s="27"/>
      <c r="E47" s="27"/>
      <c r="F47" s="39"/>
      <c r="G47" s="21"/>
      <c r="H47" s="78"/>
    </row>
    <row r="48" spans="1:8" ht="13.5" customHeight="1">
      <c r="A48" s="77"/>
      <c r="B48" s="20"/>
      <c r="C48" s="27"/>
      <c r="D48" s="27"/>
      <c r="E48" s="27"/>
      <c r="F48" s="39"/>
      <c r="G48" s="21"/>
      <c r="H48" s="78"/>
    </row>
    <row r="49" spans="1:8" ht="13.5" customHeight="1">
      <c r="A49" s="77"/>
      <c r="B49" s="20"/>
      <c r="C49" s="20"/>
      <c r="D49" s="20"/>
      <c r="E49" s="20"/>
      <c r="F49" s="39"/>
      <c r="G49" s="21"/>
      <c r="H49" s="78"/>
    </row>
    <row r="50" spans="1:8" ht="13.5" customHeight="1">
      <c r="A50" s="120"/>
      <c r="B50" s="20"/>
      <c r="C50" s="20"/>
      <c r="D50" s="20"/>
      <c r="E50" s="20"/>
      <c r="F50" s="39"/>
      <c r="G50" s="21"/>
      <c r="H50" s="78"/>
    </row>
    <row r="51" spans="1:8" ht="14.1" customHeight="1">
      <c r="A51" s="120" t="s">
        <v>35</v>
      </c>
      <c r="B51" s="20"/>
      <c r="C51" s="20" t="s">
        <v>88</v>
      </c>
      <c r="D51" s="20"/>
      <c r="E51" s="34"/>
      <c r="F51" s="123"/>
      <c r="G51" s="21">
        <f>F51*0.13</f>
        <v>0</v>
      </c>
      <c r="H51" s="78">
        <f>SUM(F51:G51)</f>
        <v>0</v>
      </c>
    </row>
    <row r="52" spans="1:8" ht="13.5" customHeight="1">
      <c r="A52" s="77"/>
      <c r="B52" s="20"/>
      <c r="C52" s="20"/>
      <c r="D52" s="20"/>
      <c r="E52" s="20"/>
      <c r="F52" s="39"/>
      <c r="G52" s="21"/>
      <c r="H52" s="78"/>
    </row>
    <row r="53" spans="1:8" ht="13.5" customHeight="1">
      <c r="A53" s="77"/>
      <c r="B53" s="20"/>
      <c r="C53" s="20"/>
      <c r="D53" s="20"/>
      <c r="E53" s="20"/>
      <c r="F53" s="39"/>
      <c r="G53" s="21"/>
      <c r="H53" s="78"/>
    </row>
    <row r="54" spans="1:8" ht="13.5" customHeight="1" thickBot="1">
      <c r="A54" s="79" t="s">
        <v>8</v>
      </c>
      <c r="B54" s="8" t="s">
        <v>138</v>
      </c>
      <c r="C54" s="8"/>
      <c r="D54" s="8"/>
      <c r="E54" s="35"/>
      <c r="F54" s="8"/>
      <c r="G54" s="9"/>
      <c r="H54" s="80"/>
    </row>
    <row r="55" spans="1:8" ht="10.5" customHeight="1" thickTop="1">
      <c r="A55" s="81"/>
      <c r="B55" s="18"/>
      <c r="C55" s="18"/>
      <c r="D55" s="18"/>
      <c r="E55" s="36"/>
      <c r="F55" s="18"/>
      <c r="G55" s="18"/>
      <c r="H55" s="82" t="s">
        <v>1</v>
      </c>
    </row>
    <row r="56" spans="1:8" ht="12" customHeight="1">
      <c r="A56" s="56"/>
      <c r="B56" s="23" t="s">
        <v>12</v>
      </c>
      <c r="C56" s="23"/>
      <c r="D56" s="18"/>
      <c r="E56" s="36"/>
      <c r="F56" s="18"/>
      <c r="G56" s="18"/>
      <c r="H56" s="80"/>
    </row>
    <row r="57" spans="1:8" ht="8.25" customHeight="1">
      <c r="A57" s="56"/>
      <c r="B57" s="18"/>
      <c r="C57" s="18"/>
      <c r="D57" s="18"/>
      <c r="E57" s="36"/>
      <c r="F57" s="18"/>
      <c r="G57" s="18"/>
      <c r="H57" s="80"/>
    </row>
    <row r="58" spans="1:8" ht="12" customHeight="1">
      <c r="A58" s="56" t="s">
        <v>19</v>
      </c>
      <c r="B58" s="18"/>
      <c r="C58" s="18"/>
      <c r="D58" s="18"/>
      <c r="E58" s="37"/>
      <c r="F58" s="23"/>
      <c r="G58" s="18"/>
      <c r="H58" s="80"/>
    </row>
    <row r="59" spans="1:8" ht="12" customHeight="1">
      <c r="A59" s="56" t="s">
        <v>20</v>
      </c>
      <c r="B59" s="18"/>
      <c r="C59" s="18"/>
      <c r="D59" s="18"/>
      <c r="E59" s="36"/>
      <c r="F59" s="18"/>
      <c r="G59" s="18"/>
      <c r="H59" s="80"/>
    </row>
    <row r="60" spans="1:8" ht="12" customHeight="1">
      <c r="A60" s="56" t="s">
        <v>21</v>
      </c>
      <c r="B60" s="24"/>
      <c r="C60" s="24"/>
      <c r="D60" s="106"/>
      <c r="E60" s="107"/>
      <c r="F60" s="18"/>
      <c r="G60" s="18"/>
      <c r="H60" s="80"/>
    </row>
    <row r="61" spans="1:8" ht="12" customHeight="1">
      <c r="A61" s="57" t="s">
        <v>22</v>
      </c>
      <c r="B61" s="18"/>
      <c r="C61" s="18"/>
      <c r="D61" s="18"/>
      <c r="E61" s="36"/>
      <c r="F61" s="18"/>
      <c r="G61" s="18"/>
      <c r="H61" s="83"/>
    </row>
    <row r="62" spans="1:8" ht="12" customHeight="1">
      <c r="A62" s="57" t="s">
        <v>23</v>
      </c>
      <c r="B62" s="18"/>
      <c r="C62" s="18"/>
      <c r="D62" s="18"/>
      <c r="E62" s="107"/>
      <c r="F62" s="106"/>
      <c r="G62" s="106"/>
      <c r="H62" s="80"/>
    </row>
    <row r="63" spans="1:8" ht="12" customHeight="1">
      <c r="A63" s="56" t="s">
        <v>24</v>
      </c>
      <c r="B63" s="18"/>
      <c r="C63" s="18"/>
      <c r="D63" s="18"/>
      <c r="E63" s="36"/>
      <c r="F63" s="18"/>
      <c r="G63" s="18"/>
      <c r="H63" s="80"/>
    </row>
    <row r="64" spans="1:8" ht="12" customHeight="1">
      <c r="A64" s="56" t="s">
        <v>25</v>
      </c>
      <c r="B64" s="18"/>
      <c r="C64" s="18"/>
      <c r="D64" s="18"/>
      <c r="E64" s="36"/>
      <c r="F64" s="18"/>
      <c r="G64" s="18"/>
      <c r="H64" s="80"/>
    </row>
    <row r="65" spans="1:8" ht="12" customHeight="1">
      <c r="A65" s="56" t="s">
        <v>26</v>
      </c>
      <c r="B65" s="18"/>
      <c r="C65" s="18"/>
      <c r="D65" s="18"/>
      <c r="E65" s="36"/>
      <c r="F65" s="100" t="s">
        <v>34</v>
      </c>
      <c r="G65" s="100"/>
      <c r="H65" s="101"/>
    </row>
    <row r="66" spans="1:8" ht="12" customHeight="1">
      <c r="A66" s="57" t="s">
        <v>27</v>
      </c>
      <c r="B66" s="18"/>
      <c r="C66" s="18"/>
      <c r="D66" s="18"/>
      <c r="E66" s="36"/>
      <c r="F66" s="18"/>
      <c r="G66" s="18"/>
      <c r="H66" s="80"/>
    </row>
    <row r="67" spans="1:8" ht="12" customHeight="1">
      <c r="A67" s="56"/>
      <c r="B67" s="18"/>
      <c r="C67" s="18"/>
      <c r="D67" s="18"/>
      <c r="E67" s="36"/>
      <c r="F67" s="100" t="s">
        <v>128</v>
      </c>
      <c r="G67" s="100"/>
      <c r="H67" s="101"/>
    </row>
    <row r="68" spans="1:8" ht="9.75" customHeight="1">
      <c r="A68" s="56"/>
      <c r="B68" s="18"/>
      <c r="C68" s="18"/>
      <c r="D68" s="18"/>
      <c r="E68" s="36"/>
      <c r="F68" s="18"/>
      <c r="G68" s="18"/>
      <c r="H68" s="80"/>
    </row>
    <row r="69" spans="1:8" ht="17.25" customHeight="1" thickBot="1">
      <c r="A69" s="84" t="s">
        <v>11</v>
      </c>
      <c r="B69" s="85"/>
      <c r="C69" s="85"/>
      <c r="D69" s="85" t="s">
        <v>9</v>
      </c>
      <c r="E69" s="87"/>
      <c r="F69" s="85"/>
      <c r="G69" s="88"/>
      <c r="H69" s="74"/>
    </row>
    <row r="70" spans="1:8" ht="12" customHeight="1" thickTop="1"/>
    <row r="71" spans="1:8" ht="12" customHeight="1"/>
    <row r="72" spans="1:8">
      <c r="E72"/>
    </row>
    <row r="73" spans="1:8">
      <c r="E73"/>
    </row>
    <row r="74" spans="1:8">
      <c r="E74"/>
    </row>
    <row r="75" spans="1:8">
      <c r="E75"/>
    </row>
    <row r="76" spans="1:8">
      <c r="E76"/>
    </row>
    <row r="77" spans="1:8">
      <c r="E77"/>
    </row>
    <row r="78" spans="1:8">
      <c r="E78"/>
    </row>
    <row r="79" spans="1:8">
      <c r="E79"/>
    </row>
    <row r="80" spans="1:8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</sheetData>
  <mergeCells count="2">
    <mergeCell ref="A2:H2"/>
    <mergeCell ref="G3: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113"/>
  <sheetViews>
    <sheetView defaultGridColor="0" view="pageBreakPreview" colorId="22" zoomScaleNormal="100" zoomScaleSheetLayoutView="100" workbookViewId="0">
      <selection activeCell="G7" sqref="G7"/>
    </sheetView>
  </sheetViews>
  <sheetFormatPr defaultColWidth="9.77734375" defaultRowHeight="15"/>
  <cols>
    <col min="1" max="1" width="13" customWidth="1"/>
    <col min="2" max="2" width="7.44140625" customWidth="1"/>
    <col min="3" max="5" width="9" customWidth="1"/>
    <col min="6" max="6" width="7.5546875" customWidth="1"/>
  </cols>
  <sheetData>
    <row r="1" spans="1:9" ht="9.9499999999999993" customHeight="1" thickTop="1">
      <c r="A1" s="58"/>
      <c r="B1" s="59"/>
      <c r="C1" s="59"/>
      <c r="D1" s="59"/>
      <c r="E1" s="59"/>
      <c r="F1" s="60"/>
      <c r="G1" s="59"/>
      <c r="H1" s="59"/>
      <c r="I1" s="61"/>
    </row>
    <row r="2" spans="1:9" ht="20.100000000000001" customHeight="1">
      <c r="A2" s="204" t="str">
        <f>'100 Series'!A2</f>
        <v>BID TEMPLATE</v>
      </c>
      <c r="B2" s="205"/>
      <c r="C2" s="205"/>
      <c r="D2" s="205"/>
      <c r="E2" s="205"/>
      <c r="F2" s="205"/>
      <c r="G2" s="205"/>
      <c r="H2" s="205"/>
      <c r="I2" s="206"/>
    </row>
    <row r="3" spans="1:9" ht="12.95" customHeight="1">
      <c r="A3" s="62"/>
      <c r="B3" s="14"/>
      <c r="C3" s="14"/>
      <c r="D3" s="14"/>
      <c r="E3" s="49"/>
      <c r="F3" s="55"/>
      <c r="G3" s="26" t="s">
        <v>0</v>
      </c>
      <c r="H3" s="209">
        <f>'100 Series'!$G$3</f>
        <v>44652</v>
      </c>
      <c r="I3" s="210"/>
    </row>
    <row r="4" spans="1:9" ht="18.75">
      <c r="A4" s="64" t="s">
        <v>16</v>
      </c>
      <c r="B4" s="169" t="str">
        <f>'100 Series'!$B$4</f>
        <v>PLACE ST THOMAS, SHEA VILLAGE</v>
      </c>
      <c r="C4" s="1"/>
      <c r="D4" s="1"/>
      <c r="E4" s="51"/>
      <c r="F4" s="55"/>
      <c r="G4" s="16"/>
      <c r="H4" s="19" t="s">
        <v>1</v>
      </c>
      <c r="I4" s="65"/>
    </row>
    <row r="5" spans="1:9" ht="18">
      <c r="A5" s="64" t="s">
        <v>17</v>
      </c>
      <c r="B5" s="102" t="s">
        <v>37</v>
      </c>
      <c r="C5" s="102"/>
      <c r="D5" s="17"/>
      <c r="E5" s="53"/>
      <c r="F5" s="55"/>
      <c r="G5" s="15" t="s">
        <v>2</v>
      </c>
      <c r="H5" s="1" t="str">
        <f>'100 Series'!G5</f>
        <v>XXX - 066, 067, XXX</v>
      </c>
      <c r="I5" s="66"/>
    </row>
    <row r="6" spans="1:9" ht="12.95" customHeight="1">
      <c r="A6" s="64"/>
      <c r="B6" s="15" t="s">
        <v>1</v>
      </c>
      <c r="C6" s="15"/>
      <c r="D6" s="15"/>
      <c r="E6" s="52"/>
      <c r="F6" s="55"/>
      <c r="G6" s="180"/>
      <c r="H6" s="181"/>
      <c r="I6" s="182"/>
    </row>
    <row r="7" spans="1:9" ht="15.75">
      <c r="A7" s="64" t="s">
        <v>3</v>
      </c>
      <c r="B7" s="89">
        <f>'100 Series'!B7</f>
        <v>0</v>
      </c>
      <c r="C7" s="89"/>
      <c r="D7" s="89"/>
      <c r="E7" s="89"/>
      <c r="F7" s="89"/>
      <c r="G7" s="89"/>
      <c r="H7" s="15"/>
      <c r="I7" s="63"/>
    </row>
    <row r="8" spans="1:9" ht="12.95" customHeight="1">
      <c r="A8" s="64"/>
      <c r="B8" s="15" t="s">
        <v>1</v>
      </c>
      <c r="C8" s="15"/>
      <c r="D8" s="15"/>
      <c r="E8" s="52"/>
      <c r="F8" s="55"/>
      <c r="G8" s="17" t="s">
        <v>4</v>
      </c>
      <c r="H8" s="17"/>
      <c r="I8" s="63"/>
    </row>
    <row r="9" spans="1:9" ht="12.95" customHeight="1">
      <c r="A9" s="64" t="s">
        <v>18</v>
      </c>
      <c r="B9" s="1" t="s">
        <v>10</v>
      </c>
      <c r="C9" s="17"/>
      <c r="D9" s="15"/>
      <c r="E9" s="52"/>
      <c r="F9" s="55"/>
      <c r="G9" s="1" t="str">
        <f>'100 Series'!F9</f>
        <v>April 1, 2022 to March 31, 2023</v>
      </c>
      <c r="H9" s="1"/>
      <c r="I9" s="67"/>
    </row>
    <row r="10" spans="1:9" ht="9.9499999999999993" customHeight="1" thickBot="1">
      <c r="A10" s="64"/>
      <c r="B10" s="17"/>
      <c r="C10" s="17"/>
      <c r="D10" s="15"/>
      <c r="E10" s="52"/>
      <c r="F10" s="28"/>
      <c r="G10" s="15"/>
      <c r="H10" s="15"/>
      <c r="I10" s="68"/>
    </row>
    <row r="11" spans="1:9" ht="15.75" customHeight="1" thickTop="1" thickBot="1">
      <c r="A11" s="44" t="s">
        <v>29</v>
      </c>
      <c r="B11" s="10"/>
      <c r="C11" s="10">
        <v>301</v>
      </c>
      <c r="D11" s="10"/>
      <c r="E11" s="10"/>
      <c r="F11" s="29"/>
      <c r="G11" s="44" t="s">
        <v>5</v>
      </c>
      <c r="H11" s="12" t="s">
        <v>15</v>
      </c>
      <c r="I11" s="69" t="s">
        <v>6</v>
      </c>
    </row>
    <row r="12" spans="1:9" ht="12" customHeight="1" thickTop="1">
      <c r="A12" s="70"/>
      <c r="B12" s="40"/>
      <c r="C12" s="40"/>
      <c r="D12" s="103"/>
      <c r="E12" s="25"/>
      <c r="F12" s="30"/>
      <c r="G12" s="45"/>
      <c r="H12" s="13"/>
      <c r="I12" s="71"/>
    </row>
    <row r="13" spans="1:9" ht="12" customHeight="1">
      <c r="A13" s="72"/>
      <c r="B13" s="40"/>
      <c r="C13" s="5"/>
      <c r="D13" s="4"/>
      <c r="E13" s="4"/>
      <c r="F13" s="31"/>
      <c r="G13" s="46"/>
      <c r="H13" s="2"/>
      <c r="I13" s="73"/>
    </row>
    <row r="14" spans="1:9" ht="13.5" customHeight="1" thickBot="1">
      <c r="A14" s="104"/>
      <c r="B14" s="22"/>
      <c r="C14" s="22"/>
      <c r="D14" s="22"/>
      <c r="E14" s="22"/>
      <c r="F14" s="32"/>
      <c r="G14" s="97">
        <v>301</v>
      </c>
      <c r="H14" s="48">
        <v>0.13</v>
      </c>
      <c r="I14" s="74"/>
    </row>
    <row r="15" spans="1:9" ht="13.5" customHeight="1" thickTop="1">
      <c r="A15" s="75" t="s">
        <v>7</v>
      </c>
      <c r="B15" s="6"/>
      <c r="C15" s="6"/>
      <c r="D15" s="6"/>
      <c r="E15" s="6"/>
      <c r="F15" s="33"/>
      <c r="G15" s="47"/>
      <c r="H15" s="7"/>
      <c r="I15" s="76"/>
    </row>
    <row r="16" spans="1:9" ht="15" customHeight="1">
      <c r="A16" s="77"/>
      <c r="B16" s="20"/>
      <c r="C16" s="20"/>
      <c r="D16" s="20"/>
      <c r="E16" s="20"/>
      <c r="F16" s="34"/>
      <c r="G16" s="39"/>
      <c r="H16" s="21"/>
      <c r="I16" s="78"/>
    </row>
    <row r="17" spans="1:9" ht="15" customHeight="1">
      <c r="A17" s="198" t="s">
        <v>70</v>
      </c>
      <c r="B17" s="112" t="s">
        <v>103</v>
      </c>
      <c r="C17" s="122"/>
      <c r="D17" s="193"/>
      <c r="E17" s="193"/>
      <c r="F17" s="188"/>
      <c r="G17" s="194">
        <f>C17</f>
        <v>0</v>
      </c>
      <c r="H17" s="195">
        <f>G17*$H$14</f>
        <v>0</v>
      </c>
      <c r="I17" s="196">
        <f t="shared" ref="I17:I18" si="0">SUM(G17:H17)</f>
        <v>0</v>
      </c>
    </row>
    <row r="18" spans="1:9" ht="15" customHeight="1">
      <c r="A18" s="198" t="s">
        <v>71</v>
      </c>
      <c r="B18" s="112" t="s">
        <v>103</v>
      </c>
      <c r="C18" s="122"/>
      <c r="D18" s="193"/>
      <c r="E18" s="193"/>
      <c r="F18" s="188"/>
      <c r="G18" s="194">
        <f>C18</f>
        <v>0</v>
      </c>
      <c r="H18" s="195">
        <f t="shared" ref="H18" si="1">G18*$H$14</f>
        <v>0</v>
      </c>
      <c r="I18" s="196">
        <f t="shared" si="0"/>
        <v>0</v>
      </c>
    </row>
    <row r="19" spans="1:9" ht="15" customHeight="1">
      <c r="A19" s="198" t="s">
        <v>70</v>
      </c>
      <c r="B19" s="112" t="s">
        <v>103</v>
      </c>
      <c r="C19" s="122"/>
      <c r="D19" s="203" t="s">
        <v>140</v>
      </c>
      <c r="E19" s="193"/>
      <c r="F19" s="188"/>
      <c r="G19" s="194">
        <f>C19</f>
        <v>0</v>
      </c>
      <c r="H19" s="195">
        <f>G19*$H$14</f>
        <v>0</v>
      </c>
      <c r="I19" s="196">
        <f t="shared" ref="I19:I20" si="2">SUM(G19:H19)</f>
        <v>0</v>
      </c>
    </row>
    <row r="20" spans="1:9" ht="15" customHeight="1">
      <c r="A20" s="198" t="s">
        <v>71</v>
      </c>
      <c r="B20" s="112" t="s">
        <v>103</v>
      </c>
      <c r="C20" s="122"/>
      <c r="D20" s="203" t="s">
        <v>140</v>
      </c>
      <c r="E20" s="193"/>
      <c r="F20" s="188"/>
      <c r="G20" s="194">
        <f>C20</f>
        <v>0</v>
      </c>
      <c r="H20" s="195">
        <f t="shared" ref="H20" si="3">G20*$H$14</f>
        <v>0</v>
      </c>
      <c r="I20" s="196">
        <f t="shared" si="2"/>
        <v>0</v>
      </c>
    </row>
    <row r="21" spans="1:9" ht="15" customHeight="1">
      <c r="A21" s="198"/>
      <c r="B21" s="112"/>
      <c r="C21" s="122"/>
      <c r="D21" s="193"/>
      <c r="E21" s="193"/>
      <c r="F21" s="188"/>
      <c r="G21" s="194"/>
      <c r="H21" s="195"/>
      <c r="I21" s="196"/>
    </row>
    <row r="22" spans="1:9" ht="15" customHeight="1">
      <c r="A22" s="198" t="s">
        <v>72</v>
      </c>
      <c r="B22" s="112" t="s">
        <v>104</v>
      </c>
      <c r="C22" s="122"/>
      <c r="D22" s="193"/>
      <c r="E22" s="193"/>
      <c r="F22" s="188"/>
      <c r="G22" s="194">
        <f>C22</f>
        <v>0</v>
      </c>
      <c r="H22" s="195">
        <f>G22*$H$14</f>
        <v>0</v>
      </c>
      <c r="I22" s="196">
        <f t="shared" ref="I22:I23" si="4">SUM(G22:H22)</f>
        <v>0</v>
      </c>
    </row>
    <row r="23" spans="1:9" ht="15" customHeight="1">
      <c r="A23" s="198" t="s">
        <v>73</v>
      </c>
      <c r="B23" s="112" t="s">
        <v>104</v>
      </c>
      <c r="C23" s="122"/>
      <c r="D23" s="193"/>
      <c r="E23" s="193"/>
      <c r="F23" s="188"/>
      <c r="G23" s="194">
        <f>C23</f>
        <v>0</v>
      </c>
      <c r="H23" s="195">
        <f t="shared" ref="H23" si="5">G23*$H$14</f>
        <v>0</v>
      </c>
      <c r="I23" s="196">
        <f t="shared" si="4"/>
        <v>0</v>
      </c>
    </row>
    <row r="24" spans="1:9" ht="15" customHeight="1">
      <c r="A24" s="198" t="s">
        <v>72</v>
      </c>
      <c r="B24" s="112" t="s">
        <v>104</v>
      </c>
      <c r="C24" s="122"/>
      <c r="D24" s="203" t="s">
        <v>140</v>
      </c>
      <c r="E24" s="193"/>
      <c r="F24" s="188"/>
      <c r="G24" s="194">
        <f>C24</f>
        <v>0</v>
      </c>
      <c r="H24" s="195">
        <f>G24*$H$14</f>
        <v>0</v>
      </c>
      <c r="I24" s="196">
        <f t="shared" ref="I24:I25" si="6">SUM(G24:H24)</f>
        <v>0</v>
      </c>
    </row>
    <row r="25" spans="1:9" ht="15" customHeight="1">
      <c r="A25" s="198" t="s">
        <v>73</v>
      </c>
      <c r="B25" s="112" t="s">
        <v>104</v>
      </c>
      <c r="C25" s="122"/>
      <c r="D25" s="203" t="s">
        <v>140</v>
      </c>
      <c r="E25" s="193"/>
      <c r="F25" s="188"/>
      <c r="G25" s="194">
        <f>C25</f>
        <v>0</v>
      </c>
      <c r="H25" s="195">
        <f t="shared" ref="H25" si="7">G25*$H$14</f>
        <v>0</v>
      </c>
      <c r="I25" s="196">
        <f t="shared" si="6"/>
        <v>0</v>
      </c>
    </row>
    <row r="26" spans="1:9" ht="15" customHeight="1">
      <c r="A26" s="198"/>
      <c r="B26" s="197"/>
      <c r="C26" s="122"/>
      <c r="D26" s="193"/>
      <c r="E26" s="193"/>
      <c r="F26" s="188"/>
      <c r="G26" s="194"/>
      <c r="H26" s="191"/>
      <c r="I26" s="192"/>
    </row>
    <row r="27" spans="1:9" ht="12.95" customHeight="1">
      <c r="A27" s="198" t="s">
        <v>38</v>
      </c>
      <c r="B27" s="112" t="s">
        <v>105</v>
      </c>
      <c r="C27" s="122"/>
      <c r="D27" s="193"/>
      <c r="E27" s="193"/>
      <c r="F27" s="188"/>
      <c r="G27" s="194">
        <f>C27</f>
        <v>0</v>
      </c>
      <c r="H27" s="195">
        <f>G27*$H$14</f>
        <v>0</v>
      </c>
      <c r="I27" s="196">
        <f t="shared" ref="I27:I28" si="8">SUM(G27:H27)</f>
        <v>0</v>
      </c>
    </row>
    <row r="28" spans="1:9" ht="12.95" customHeight="1">
      <c r="A28" s="198" t="s">
        <v>39</v>
      </c>
      <c r="B28" s="112" t="s">
        <v>105</v>
      </c>
      <c r="C28" s="122"/>
      <c r="D28" s="193"/>
      <c r="E28" s="193"/>
      <c r="F28" s="188"/>
      <c r="G28" s="194">
        <f>C28</f>
        <v>0</v>
      </c>
      <c r="H28" s="195">
        <f t="shared" ref="H28:H43" si="9">G28*$H$14</f>
        <v>0</v>
      </c>
      <c r="I28" s="196">
        <f t="shared" si="8"/>
        <v>0</v>
      </c>
    </row>
    <row r="29" spans="1:9" ht="12.95" customHeight="1">
      <c r="A29" s="198"/>
      <c r="B29" s="112"/>
      <c r="C29" s="122"/>
      <c r="D29" s="193"/>
      <c r="E29" s="193"/>
      <c r="F29" s="188"/>
      <c r="G29" s="194"/>
      <c r="H29" s="195"/>
      <c r="I29" s="196"/>
    </row>
    <row r="30" spans="1:9" ht="12.95" customHeight="1">
      <c r="A30" s="198" t="s">
        <v>40</v>
      </c>
      <c r="B30" s="112" t="s">
        <v>106</v>
      </c>
      <c r="C30" s="122"/>
      <c r="D30" s="193"/>
      <c r="E30" s="193"/>
      <c r="F30" s="188"/>
      <c r="G30" s="194">
        <f>C30</f>
        <v>0</v>
      </c>
      <c r="H30" s="195">
        <f t="shared" si="9"/>
        <v>0</v>
      </c>
      <c r="I30" s="196">
        <f>SUM(G30:H30)</f>
        <v>0</v>
      </c>
    </row>
    <row r="31" spans="1:9" ht="12.95" customHeight="1">
      <c r="A31" s="198" t="s">
        <v>41</v>
      </c>
      <c r="B31" s="112" t="s">
        <v>106</v>
      </c>
      <c r="C31" s="122"/>
      <c r="D31" s="193"/>
      <c r="E31" s="193"/>
      <c r="F31" s="188"/>
      <c r="G31" s="194">
        <f>C31</f>
        <v>0</v>
      </c>
      <c r="H31" s="195">
        <f t="shared" si="9"/>
        <v>0</v>
      </c>
      <c r="I31" s="196">
        <f t="shared" ref="I31" si="10">SUM(G31:H31)</f>
        <v>0</v>
      </c>
    </row>
    <row r="32" spans="1:9" ht="12.95" customHeight="1">
      <c r="A32" s="198"/>
      <c r="B32" s="112"/>
      <c r="C32" s="122"/>
      <c r="D32" s="193"/>
      <c r="E32" s="193"/>
      <c r="F32" s="188"/>
      <c r="G32" s="194"/>
      <c r="H32" s="195"/>
      <c r="I32" s="196"/>
    </row>
    <row r="33" spans="1:9" ht="12.95" customHeight="1">
      <c r="A33" s="198" t="s">
        <v>42</v>
      </c>
      <c r="B33" s="112" t="s">
        <v>107</v>
      </c>
      <c r="C33" s="122"/>
      <c r="D33" s="193"/>
      <c r="E33" s="193"/>
      <c r="F33" s="188"/>
      <c r="G33" s="194">
        <f>C33</f>
        <v>0</v>
      </c>
      <c r="H33" s="195">
        <f t="shared" si="9"/>
        <v>0</v>
      </c>
      <c r="I33" s="196">
        <f>SUM(G33:H33)</f>
        <v>0</v>
      </c>
    </row>
    <row r="34" spans="1:9" ht="12.95" customHeight="1">
      <c r="A34" s="198" t="s">
        <v>43</v>
      </c>
      <c r="B34" s="112" t="s">
        <v>107</v>
      </c>
      <c r="C34" s="122"/>
      <c r="D34" s="193"/>
      <c r="E34" s="193"/>
      <c r="F34" s="188"/>
      <c r="G34" s="194">
        <f>C34</f>
        <v>0</v>
      </c>
      <c r="H34" s="195">
        <f t="shared" si="9"/>
        <v>0</v>
      </c>
      <c r="I34" s="196">
        <f>SUM(G34:H34)</f>
        <v>0</v>
      </c>
    </row>
    <row r="35" spans="1:9" ht="12.95" customHeight="1">
      <c r="A35" s="199"/>
      <c r="B35" s="112"/>
      <c r="C35" s="122"/>
      <c r="D35" s="193"/>
      <c r="E35" s="193"/>
      <c r="F35" s="188"/>
      <c r="G35" s="194"/>
      <c r="H35" s="195"/>
      <c r="I35" s="196"/>
    </row>
    <row r="36" spans="1:9" ht="12.95" customHeight="1">
      <c r="A36" s="198" t="s">
        <v>132</v>
      </c>
      <c r="B36" s="112" t="s">
        <v>108</v>
      </c>
      <c r="C36" s="122"/>
      <c r="D36" s="193"/>
      <c r="E36" s="193"/>
      <c r="F36" s="188"/>
      <c r="G36" s="194">
        <f t="shared" ref="G36:G40" si="11">C36</f>
        <v>0</v>
      </c>
      <c r="H36" s="195">
        <f t="shared" si="9"/>
        <v>0</v>
      </c>
      <c r="I36" s="196">
        <f t="shared" ref="I36:I37" si="12">SUM(G36:H36)</f>
        <v>0</v>
      </c>
    </row>
    <row r="37" spans="1:9" ht="12.95" customHeight="1">
      <c r="A37" s="198" t="s">
        <v>133</v>
      </c>
      <c r="B37" s="112" t="s">
        <v>108</v>
      </c>
      <c r="C37" s="122"/>
      <c r="D37" s="193"/>
      <c r="E37" s="193"/>
      <c r="F37" s="188"/>
      <c r="G37" s="194">
        <f t="shared" si="11"/>
        <v>0</v>
      </c>
      <c r="H37" s="195">
        <f t="shared" si="9"/>
        <v>0</v>
      </c>
      <c r="I37" s="196">
        <f t="shared" si="12"/>
        <v>0</v>
      </c>
    </row>
    <row r="38" spans="1:9" ht="12.95" customHeight="1">
      <c r="A38" s="198"/>
      <c r="B38" s="112"/>
      <c r="C38" s="122"/>
      <c r="D38" s="193"/>
      <c r="E38" s="193"/>
      <c r="F38" s="188"/>
      <c r="G38" s="194"/>
      <c r="H38" s="195"/>
      <c r="I38" s="196"/>
    </row>
    <row r="39" spans="1:9" ht="12.95" customHeight="1">
      <c r="A39" s="198" t="s">
        <v>44</v>
      </c>
      <c r="B39" s="112" t="s">
        <v>109</v>
      </c>
      <c r="C39" s="122"/>
      <c r="D39" s="193"/>
      <c r="E39" s="193"/>
      <c r="F39" s="188"/>
      <c r="G39" s="194">
        <f t="shared" si="11"/>
        <v>0</v>
      </c>
      <c r="H39" s="195">
        <f t="shared" si="9"/>
        <v>0</v>
      </c>
      <c r="I39" s="196">
        <f>SUM(G39:H39)</f>
        <v>0</v>
      </c>
    </row>
    <row r="40" spans="1:9" ht="12.95" customHeight="1">
      <c r="A40" s="198" t="s">
        <v>45</v>
      </c>
      <c r="B40" s="112" t="s">
        <v>109</v>
      </c>
      <c r="C40" s="122"/>
      <c r="D40" s="193"/>
      <c r="E40" s="193"/>
      <c r="F40" s="188"/>
      <c r="G40" s="194">
        <f t="shared" si="11"/>
        <v>0</v>
      </c>
      <c r="H40" s="195">
        <f t="shared" si="9"/>
        <v>0</v>
      </c>
      <c r="I40" s="196">
        <f t="shared" ref="I40" si="13">SUM(G40:H40)</f>
        <v>0</v>
      </c>
    </row>
    <row r="41" spans="1:9" ht="12.95" customHeight="1">
      <c r="A41" s="198"/>
      <c r="B41" s="112"/>
      <c r="C41" s="122"/>
      <c r="D41" s="193"/>
      <c r="E41" s="193"/>
      <c r="F41" s="188"/>
      <c r="G41" s="194"/>
      <c r="H41" s="195"/>
      <c r="I41" s="196"/>
    </row>
    <row r="42" spans="1:9" ht="12.95" customHeight="1">
      <c r="A42" s="198" t="s">
        <v>46</v>
      </c>
      <c r="B42" s="112" t="s">
        <v>110</v>
      </c>
      <c r="C42" s="122"/>
      <c r="D42" s="193"/>
      <c r="E42" s="193"/>
      <c r="F42" s="188"/>
      <c r="G42" s="194">
        <f>C42</f>
        <v>0</v>
      </c>
      <c r="H42" s="195">
        <f t="shared" si="9"/>
        <v>0</v>
      </c>
      <c r="I42" s="196">
        <f>SUM(G42:H42)</f>
        <v>0</v>
      </c>
    </row>
    <row r="43" spans="1:9" ht="12.95" customHeight="1">
      <c r="A43" s="198" t="s">
        <v>47</v>
      </c>
      <c r="B43" s="112" t="s">
        <v>110</v>
      </c>
      <c r="C43" s="122"/>
      <c r="D43" s="193"/>
      <c r="E43" s="193"/>
      <c r="F43" s="188"/>
      <c r="G43" s="194">
        <f>C43</f>
        <v>0</v>
      </c>
      <c r="H43" s="195">
        <f t="shared" si="9"/>
        <v>0</v>
      </c>
      <c r="I43" s="196">
        <f t="shared" ref="I43" si="14">SUM(G43:H43)</f>
        <v>0</v>
      </c>
    </row>
    <row r="44" spans="1:9" ht="12.95" customHeight="1">
      <c r="A44" s="198"/>
      <c r="B44" s="112"/>
      <c r="C44" s="122"/>
      <c r="D44" s="98"/>
      <c r="E44" s="98"/>
      <c r="F44" s="34"/>
      <c r="G44" s="125"/>
      <c r="H44" s="109"/>
      <c r="I44" s="110"/>
    </row>
    <row r="45" spans="1:9" ht="12.95" customHeight="1">
      <c r="A45" s="198"/>
      <c r="B45" s="112"/>
      <c r="C45" s="122"/>
      <c r="D45" s="193"/>
      <c r="E45" s="193"/>
      <c r="F45" s="188"/>
      <c r="G45" s="194"/>
      <c r="H45" s="195"/>
      <c r="I45" s="196"/>
    </row>
    <row r="46" spans="1:9" ht="12.95" customHeight="1">
      <c r="A46" s="200"/>
      <c r="B46" s="111"/>
      <c r="C46" s="98"/>
      <c r="D46" s="98"/>
      <c r="E46" s="27"/>
      <c r="F46" s="34"/>
      <c r="G46" s="125"/>
      <c r="H46" s="109"/>
      <c r="I46" s="110"/>
    </row>
    <row r="47" spans="1:9" ht="12.95" customHeight="1">
      <c r="A47" s="200"/>
      <c r="B47" s="111"/>
      <c r="C47" s="98"/>
      <c r="D47" s="98"/>
      <c r="E47" s="27"/>
      <c r="F47" s="34"/>
      <c r="G47" s="108"/>
      <c r="H47" s="109"/>
      <c r="I47" s="110"/>
    </row>
    <row r="48" spans="1:9" ht="12.95" customHeight="1">
      <c r="A48" s="201"/>
      <c r="B48" s="20"/>
      <c r="C48" s="20"/>
      <c r="D48" s="20"/>
      <c r="E48" s="20"/>
      <c r="F48" s="54"/>
      <c r="G48" s="99"/>
      <c r="H48" s="109"/>
      <c r="I48" s="78"/>
    </row>
    <row r="49" spans="1:9" ht="18.75">
      <c r="A49" s="202" t="s">
        <v>122</v>
      </c>
      <c r="B49" s="168" t="s">
        <v>139</v>
      </c>
      <c r="C49" s="20"/>
      <c r="D49" s="20"/>
      <c r="E49" s="20"/>
      <c r="F49" s="54"/>
      <c r="G49" s="99"/>
      <c r="H49" s="109"/>
      <c r="I49" s="78"/>
    </row>
    <row r="50" spans="1:9" ht="12.95" customHeight="1">
      <c r="A50" s="201"/>
      <c r="B50" s="20"/>
      <c r="C50" s="20"/>
      <c r="D50" s="20"/>
      <c r="E50" s="20"/>
      <c r="F50" s="54"/>
      <c r="G50" s="99"/>
      <c r="H50" s="109"/>
      <c r="I50" s="78"/>
    </row>
    <row r="51" spans="1:9" ht="12.75" customHeight="1">
      <c r="A51" s="198"/>
      <c r="B51" s="112"/>
      <c r="C51" s="122"/>
      <c r="D51" s="193"/>
      <c r="E51" s="193"/>
      <c r="F51" s="188"/>
      <c r="G51" s="194"/>
      <c r="H51" s="195"/>
      <c r="I51" s="196"/>
    </row>
    <row r="52" spans="1:9" ht="12.95" customHeight="1">
      <c r="A52" s="198"/>
      <c r="B52" s="112"/>
      <c r="C52" s="122"/>
      <c r="D52" s="193"/>
      <c r="E52" s="193"/>
      <c r="F52" s="188"/>
      <c r="G52" s="194"/>
      <c r="H52" s="195"/>
      <c r="I52" s="196"/>
    </row>
    <row r="53" spans="1:9" ht="12.95" customHeight="1">
      <c r="A53" s="201"/>
      <c r="B53" s="20"/>
      <c r="C53" s="20"/>
      <c r="D53" s="20"/>
      <c r="E53" s="20"/>
      <c r="F53" s="54"/>
      <c r="G53" s="99"/>
      <c r="H53" s="109"/>
      <c r="I53" s="78"/>
    </row>
    <row r="54" spans="1:9" ht="14.1" customHeight="1">
      <c r="A54" s="211" t="s">
        <v>31</v>
      </c>
      <c r="B54" s="212"/>
      <c r="C54" s="20" t="s">
        <v>88</v>
      </c>
      <c r="D54" s="20"/>
      <c r="E54" s="20"/>
      <c r="F54" s="34"/>
      <c r="G54" s="123"/>
      <c r="H54" s="21">
        <f>G54*0.13</f>
        <v>0</v>
      </c>
      <c r="I54" s="78">
        <f>SUM(G54:H54)</f>
        <v>0</v>
      </c>
    </row>
    <row r="55" spans="1:9">
      <c r="A55" s="77"/>
      <c r="B55" s="111"/>
      <c r="C55" s="111"/>
      <c r="D55" s="111"/>
      <c r="E55" s="27"/>
      <c r="F55" s="34"/>
      <c r="G55" s="108"/>
      <c r="H55" s="109"/>
      <c r="I55" s="110"/>
    </row>
    <row r="56" spans="1:9" ht="13.5" customHeight="1" thickBot="1">
      <c r="A56" s="79" t="s">
        <v>8</v>
      </c>
      <c r="B56" s="8" t="str">
        <f>'100 Series'!B54</f>
        <v xml:space="preserve">     Hourly Rate for repairs and authorized service outside of contractual obligations is  =   $  / Hr.</v>
      </c>
      <c r="C56" s="8"/>
      <c r="D56" s="8"/>
      <c r="E56" s="8"/>
      <c r="F56" s="8"/>
      <c r="G56" s="8"/>
      <c r="H56" s="9"/>
      <c r="I56" s="80"/>
    </row>
    <row r="57" spans="1:9" ht="13.5" customHeight="1" thickTop="1">
      <c r="A57" s="81"/>
      <c r="B57" s="18"/>
      <c r="C57" s="18"/>
      <c r="D57" s="18"/>
      <c r="E57" s="18"/>
      <c r="F57" s="18"/>
      <c r="G57" s="18"/>
      <c r="H57" s="18"/>
      <c r="I57" s="82" t="s">
        <v>1</v>
      </c>
    </row>
    <row r="58" spans="1:9" ht="13.5" customHeight="1">
      <c r="A58" s="56"/>
      <c r="B58" s="23" t="s">
        <v>12</v>
      </c>
      <c r="C58" s="23"/>
      <c r="D58" s="18"/>
      <c r="E58" s="18"/>
      <c r="F58" s="18"/>
      <c r="G58" s="18"/>
      <c r="H58" s="18"/>
      <c r="I58" s="80"/>
    </row>
    <row r="59" spans="1:9" ht="13.5" customHeight="1">
      <c r="A59" s="56"/>
      <c r="B59" s="18"/>
      <c r="C59" s="18"/>
      <c r="D59" s="18"/>
      <c r="E59" s="18"/>
      <c r="F59" s="18"/>
      <c r="G59" s="18"/>
      <c r="H59" s="18"/>
      <c r="I59" s="80"/>
    </row>
    <row r="60" spans="1:9" ht="13.5" customHeight="1">
      <c r="A60" s="56" t="s">
        <v>19</v>
      </c>
      <c r="B60" s="18"/>
      <c r="C60" s="18"/>
      <c r="D60" s="18"/>
      <c r="E60" s="18"/>
      <c r="F60" s="18"/>
      <c r="G60" s="23"/>
      <c r="H60" s="18"/>
      <c r="I60" s="80"/>
    </row>
    <row r="61" spans="1:9" ht="13.5" customHeight="1">
      <c r="A61" s="56" t="s">
        <v>20</v>
      </c>
      <c r="B61" s="18"/>
      <c r="C61" s="18"/>
      <c r="D61" s="18"/>
      <c r="E61" s="18"/>
      <c r="F61" s="18"/>
      <c r="G61" s="18"/>
      <c r="H61" s="18"/>
      <c r="I61" s="80"/>
    </row>
    <row r="62" spans="1:9" ht="13.5" customHeight="1">
      <c r="A62" s="56" t="s">
        <v>21</v>
      </c>
      <c r="B62" s="24"/>
      <c r="C62" s="24"/>
      <c r="D62" s="106"/>
      <c r="E62" s="106"/>
      <c r="F62" s="106"/>
      <c r="G62" s="18"/>
      <c r="H62" s="18"/>
      <c r="I62" s="80"/>
    </row>
    <row r="63" spans="1:9" ht="13.5" customHeight="1">
      <c r="A63" s="57" t="s">
        <v>22</v>
      </c>
      <c r="B63" s="18"/>
      <c r="C63" s="18"/>
      <c r="D63" s="18"/>
      <c r="E63" s="18"/>
      <c r="F63" s="18"/>
      <c r="G63" s="18"/>
      <c r="H63" s="18"/>
      <c r="I63" s="83"/>
    </row>
    <row r="64" spans="1:9" ht="13.5" customHeight="1">
      <c r="A64" s="57" t="s">
        <v>23</v>
      </c>
      <c r="B64" s="18"/>
      <c r="C64" s="18"/>
      <c r="D64" s="18"/>
      <c r="E64" s="18"/>
      <c r="F64" s="18"/>
      <c r="G64" s="106"/>
      <c r="H64" s="106"/>
      <c r="I64" s="80"/>
    </row>
    <row r="65" spans="1:9" ht="13.5" customHeight="1">
      <c r="A65" s="56" t="s">
        <v>24</v>
      </c>
      <c r="B65" s="18"/>
      <c r="C65" s="18"/>
      <c r="D65" s="18"/>
      <c r="E65" s="18"/>
      <c r="F65" s="18"/>
      <c r="G65" s="18"/>
      <c r="H65" s="18"/>
      <c r="I65" s="80"/>
    </row>
    <row r="66" spans="1:9" ht="13.5" customHeight="1">
      <c r="A66" s="56" t="s">
        <v>25</v>
      </c>
      <c r="B66" s="18"/>
      <c r="C66" s="18"/>
      <c r="D66" s="18"/>
      <c r="E66" s="18"/>
      <c r="F66" s="18"/>
      <c r="G66" s="18"/>
      <c r="H66" s="18"/>
      <c r="I66" s="80"/>
    </row>
    <row r="67" spans="1:9" ht="13.5" customHeight="1">
      <c r="A67" s="56" t="s">
        <v>26</v>
      </c>
      <c r="B67" s="18"/>
      <c r="C67" s="18"/>
      <c r="D67" s="18"/>
      <c r="E67" s="18"/>
      <c r="F67" s="18"/>
      <c r="G67" s="100" t="s">
        <v>121</v>
      </c>
      <c r="H67" s="100"/>
      <c r="I67" s="101"/>
    </row>
    <row r="68" spans="1:9" ht="13.5" customHeight="1">
      <c r="A68" s="57" t="s">
        <v>27</v>
      </c>
      <c r="B68" s="18"/>
      <c r="C68" s="18"/>
      <c r="D68" s="18"/>
      <c r="E68" s="18"/>
      <c r="F68" s="18"/>
      <c r="G68" s="18"/>
      <c r="H68" s="18"/>
      <c r="I68" s="80"/>
    </row>
    <row r="69" spans="1:9">
      <c r="A69" s="56"/>
      <c r="B69" s="18"/>
      <c r="C69" s="18"/>
      <c r="D69" s="18"/>
      <c r="E69" s="18"/>
      <c r="F69" s="18"/>
      <c r="G69" s="100" t="s">
        <v>128</v>
      </c>
      <c r="H69" s="100"/>
      <c r="I69" s="101"/>
    </row>
    <row r="70" spans="1:9" ht="3.75" customHeight="1">
      <c r="A70" s="56"/>
      <c r="B70" s="18"/>
      <c r="C70" s="18"/>
      <c r="D70" s="18"/>
      <c r="E70" s="18"/>
      <c r="F70" s="18"/>
      <c r="G70" s="18"/>
      <c r="H70" s="18"/>
      <c r="I70" s="80"/>
    </row>
    <row r="71" spans="1:9" ht="15.75" customHeight="1" thickBot="1">
      <c r="A71" s="84" t="s">
        <v>91</v>
      </c>
      <c r="B71" s="85"/>
      <c r="C71" s="85"/>
      <c r="D71" s="86"/>
      <c r="E71" s="86"/>
      <c r="F71" s="86"/>
      <c r="G71" s="85"/>
      <c r="H71" s="88"/>
      <c r="I71" s="74"/>
    </row>
    <row r="72" spans="1:9" ht="8.25" customHeight="1" thickTop="1">
      <c r="E72" s="18"/>
    </row>
    <row r="73" spans="1:9" ht="12" customHeight="1">
      <c r="E73" s="18"/>
    </row>
    <row r="74" spans="1:9" ht="12" customHeight="1">
      <c r="E74" s="18"/>
    </row>
    <row r="75" spans="1:9" ht="12" customHeight="1">
      <c r="E75" s="18"/>
    </row>
    <row r="76" spans="1:9" ht="12" customHeight="1">
      <c r="E76" s="18"/>
    </row>
    <row r="77" spans="1:9" ht="12" customHeight="1">
      <c r="E77" s="106"/>
    </row>
    <row r="78" spans="1:9" ht="12" customHeight="1">
      <c r="E78" s="18"/>
    </row>
    <row r="79" spans="1:9" ht="12" customHeight="1">
      <c r="E79" s="18"/>
    </row>
    <row r="80" spans="1:9" ht="12" customHeight="1">
      <c r="E80" s="18"/>
    </row>
    <row r="81" spans="5:5" ht="12" customHeight="1">
      <c r="E81" s="18"/>
    </row>
    <row r="82" spans="5:5" ht="12" customHeight="1">
      <c r="E82" s="18"/>
    </row>
    <row r="83" spans="5:5" ht="9.75" customHeight="1">
      <c r="E83" s="18"/>
    </row>
    <row r="84" spans="5:5" ht="17.25" customHeight="1">
      <c r="E84" s="18"/>
    </row>
    <row r="85" spans="5:5" ht="12" customHeight="1">
      <c r="E85" s="18"/>
    </row>
    <row r="86" spans="5:5" ht="12" customHeight="1" thickBot="1">
      <c r="E86" s="86"/>
    </row>
    <row r="87" spans="5:5" ht="12" customHeight="1" thickTop="1"/>
    <row r="88" spans="5:5" ht="16.5" customHeight="1"/>
    <row r="89" spans="5:5" ht="12" customHeight="1"/>
    <row r="90" spans="5:5" ht="15" customHeight="1"/>
    <row r="91" spans="5:5" ht="12" customHeight="1"/>
    <row r="92" spans="5:5" ht="12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12" customHeight="1"/>
    <row r="99" ht="12" customHeight="1"/>
    <row r="100" ht="12" customHeight="1"/>
    <row r="101" ht="12" customHeight="1"/>
    <row r="102" ht="9" customHeight="1"/>
    <row r="103" ht="12.75" customHeight="1"/>
    <row r="104" ht="16.5" customHeight="1"/>
    <row r="105" ht="12" customHeight="1"/>
    <row r="106" ht="12" customHeight="1"/>
    <row r="107" ht="12" customHeight="1"/>
    <row r="108" ht="12.75" customHeight="1"/>
    <row r="109" ht="12" customHeight="1"/>
    <row r="110" ht="12" customHeight="1"/>
    <row r="111" ht="12" customHeight="1"/>
    <row r="112" ht="9" customHeight="1"/>
    <row r="113" ht="12" customHeight="1"/>
  </sheetData>
  <mergeCells count="3">
    <mergeCell ref="H3:I3"/>
    <mergeCell ref="A54:B54"/>
    <mergeCell ref="A2:I2"/>
  </mergeCells>
  <printOptions horizontalCentered="1" verticalCentered="1"/>
  <pageMargins left="0" right="0" top="0.5" bottom="0" header="0.5" footer="0.5"/>
  <pageSetup paperSize="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115"/>
  <sheetViews>
    <sheetView defaultGridColor="0" view="pageBreakPreview" colorId="22" zoomScaleNormal="100" zoomScaleSheetLayoutView="100" workbookViewId="0">
      <selection activeCell="F34" sqref="F34"/>
    </sheetView>
  </sheetViews>
  <sheetFormatPr defaultColWidth="9.77734375" defaultRowHeight="15"/>
  <cols>
    <col min="1" max="1" width="12.5546875" customWidth="1"/>
    <col min="2" max="2" width="9.21875" customWidth="1"/>
    <col min="3" max="6" width="9" customWidth="1"/>
  </cols>
  <sheetData>
    <row r="1" spans="1:9" ht="20.100000000000001" customHeight="1">
      <c r="A1" s="213" t="str">
        <f>'100 Series'!A2</f>
        <v>BID TEMPLATE</v>
      </c>
      <c r="B1" s="214"/>
      <c r="C1" s="214"/>
      <c r="D1" s="214"/>
      <c r="E1" s="214"/>
      <c r="F1" s="214"/>
      <c r="G1" s="214"/>
      <c r="H1" s="214"/>
      <c r="I1" s="215"/>
    </row>
    <row r="2" spans="1:9" ht="12.95" customHeight="1">
      <c r="A2" s="132"/>
      <c r="B2" s="14"/>
      <c r="C2" s="14"/>
      <c r="D2" s="14"/>
      <c r="E2" s="49"/>
      <c r="F2" s="55"/>
      <c r="G2" s="26" t="s">
        <v>0</v>
      </c>
      <c r="H2" s="209">
        <f>'100 Series'!$G$3</f>
        <v>44652</v>
      </c>
      <c r="I2" s="210"/>
    </row>
    <row r="3" spans="1:9" ht="15.75">
      <c r="A3" s="133" t="s">
        <v>16</v>
      </c>
      <c r="B3" s="169" t="str">
        <f>'100 Series'!B4</f>
        <v>PLACE ST THOMAS, SHEA VILLAGE</v>
      </c>
      <c r="C3" s="1"/>
      <c r="D3" s="1"/>
      <c r="E3" s="187"/>
      <c r="F3" s="55"/>
      <c r="G3" s="16"/>
      <c r="H3" s="19" t="s">
        <v>1</v>
      </c>
      <c r="I3" s="134"/>
    </row>
    <row r="4" spans="1:9" ht="15.75">
      <c r="A4" s="133" t="s">
        <v>17</v>
      </c>
      <c r="B4" s="183" t="s">
        <v>48</v>
      </c>
      <c r="C4" s="102"/>
      <c r="D4" s="17"/>
      <c r="E4" s="92"/>
      <c r="F4" s="55"/>
      <c r="G4" s="15" t="s">
        <v>2</v>
      </c>
      <c r="H4" s="1" t="str">
        <f>'100 Series'!G5</f>
        <v>XXX - 066, 067, XXX</v>
      </c>
      <c r="I4" s="135"/>
    </row>
    <row r="5" spans="1:9" ht="15" customHeight="1">
      <c r="A5" s="133"/>
      <c r="B5" s="184" t="s">
        <v>1</v>
      </c>
      <c r="C5" s="15"/>
      <c r="D5" s="15"/>
      <c r="E5" s="91"/>
      <c r="F5" s="55"/>
      <c r="G5" s="180"/>
      <c r="H5" s="185"/>
      <c r="I5" s="186"/>
    </row>
    <row r="6" spans="1:9" ht="16.5" customHeight="1">
      <c r="A6" s="133" t="s">
        <v>3</v>
      </c>
      <c r="B6" s="169">
        <f>'100 Series'!B7</f>
        <v>0</v>
      </c>
      <c r="C6" s="1"/>
      <c r="D6" s="169"/>
      <c r="E6" s="169"/>
      <c r="F6" s="169"/>
      <c r="G6" s="169"/>
      <c r="H6" s="15" t="s">
        <v>36</v>
      </c>
      <c r="I6" s="136"/>
    </row>
    <row r="7" spans="1:9" ht="12.95" customHeight="1">
      <c r="A7" s="133"/>
      <c r="B7" s="184" t="s">
        <v>1</v>
      </c>
      <c r="C7" s="15"/>
      <c r="D7" s="15"/>
      <c r="E7" s="91"/>
      <c r="F7" s="55"/>
      <c r="G7" s="17" t="s">
        <v>4</v>
      </c>
      <c r="H7" s="17"/>
      <c r="I7" s="136"/>
    </row>
    <row r="8" spans="1:9" ht="12.95" customHeight="1">
      <c r="A8" s="133" t="s">
        <v>18</v>
      </c>
      <c r="B8" s="169" t="s">
        <v>10</v>
      </c>
      <c r="C8" s="17"/>
      <c r="D8" s="15"/>
      <c r="E8" s="91"/>
      <c r="F8" s="55"/>
      <c r="G8" s="1" t="str">
        <f>'100 Series'!F9</f>
        <v>April 1, 2022 to March 31, 2023</v>
      </c>
      <c r="H8" s="1"/>
      <c r="I8" s="137"/>
    </row>
    <row r="9" spans="1:9" ht="9.9499999999999993" customHeight="1" thickBot="1">
      <c r="A9" s="133"/>
      <c r="B9" s="17"/>
      <c r="C9" s="17"/>
      <c r="D9" s="15"/>
      <c r="E9" s="52"/>
      <c r="F9" s="28"/>
      <c r="G9" s="15"/>
      <c r="H9" s="15"/>
      <c r="I9" s="138"/>
    </row>
    <row r="10" spans="1:9" ht="15.75" customHeight="1" thickTop="1" thickBot="1">
      <c r="A10" s="170" t="s">
        <v>29</v>
      </c>
      <c r="B10" s="10"/>
      <c r="C10" s="10">
        <v>301</v>
      </c>
      <c r="D10" s="10"/>
      <c r="E10" s="10"/>
      <c r="F10" s="29"/>
      <c r="G10" s="44" t="s">
        <v>5</v>
      </c>
      <c r="H10" s="12" t="s">
        <v>15</v>
      </c>
      <c r="I10" s="140" t="s">
        <v>6</v>
      </c>
    </row>
    <row r="11" spans="1:9" ht="12" customHeight="1" thickTop="1">
      <c r="A11" s="141"/>
      <c r="B11" s="40"/>
      <c r="C11" s="40"/>
      <c r="D11" s="103"/>
      <c r="E11" s="25"/>
      <c r="F11" s="30"/>
      <c r="G11" s="45"/>
      <c r="H11" s="13"/>
      <c r="I11" s="142"/>
    </row>
    <row r="12" spans="1:9" ht="12" customHeight="1">
      <c r="A12" s="143"/>
      <c r="B12" s="40"/>
      <c r="C12" s="5"/>
      <c r="D12" s="4"/>
      <c r="E12" s="4"/>
      <c r="F12" s="31"/>
      <c r="G12" s="46"/>
      <c r="H12" s="2"/>
      <c r="I12" s="144"/>
    </row>
    <row r="13" spans="1:9" ht="13.5" customHeight="1" thickBot="1">
      <c r="A13" s="171"/>
      <c r="B13" s="22"/>
      <c r="C13" s="22"/>
      <c r="D13" s="22"/>
      <c r="E13" s="22"/>
      <c r="F13" s="32"/>
      <c r="G13" s="105">
        <v>301</v>
      </c>
      <c r="H13" s="121">
        <v>0.13</v>
      </c>
      <c r="I13" s="172"/>
    </row>
    <row r="14" spans="1:9" ht="13.5" customHeight="1" thickTop="1">
      <c r="A14" s="148" t="s">
        <v>7</v>
      </c>
      <c r="B14" s="6"/>
      <c r="C14" s="6"/>
      <c r="D14" s="6"/>
      <c r="E14" s="6"/>
      <c r="F14" s="33"/>
      <c r="G14" s="47"/>
      <c r="H14" s="7"/>
      <c r="I14" s="149"/>
    </row>
    <row r="15" spans="1:9" ht="12.95" customHeight="1">
      <c r="A15" s="173" t="s">
        <v>52</v>
      </c>
      <c r="B15" s="112" t="s">
        <v>111</v>
      </c>
      <c r="C15" s="98"/>
      <c r="D15" s="98"/>
      <c r="E15" s="98"/>
      <c r="F15" s="34"/>
      <c r="G15" s="125">
        <f>C15+D15+F15+E15</f>
        <v>0</v>
      </c>
      <c r="H15" s="109">
        <f>G15*$H$13</f>
        <v>0</v>
      </c>
      <c r="I15" s="174">
        <f t="shared" ref="I15:I17" si="0">SUM(G15:H15)</f>
        <v>0</v>
      </c>
    </row>
    <row r="16" spans="1:9" ht="12.95" customHeight="1">
      <c r="A16" s="173" t="s">
        <v>53</v>
      </c>
      <c r="B16" s="112" t="s">
        <v>111</v>
      </c>
      <c r="C16" s="98"/>
      <c r="D16" s="98"/>
      <c r="E16" s="98"/>
      <c r="F16" s="34"/>
      <c r="G16" s="125">
        <f>C16+D16+F16+E16</f>
        <v>0</v>
      </c>
      <c r="H16" s="109">
        <f t="shared" ref="H16:H55" si="1">G16*$H$13</f>
        <v>0</v>
      </c>
      <c r="I16" s="174">
        <f t="shared" si="0"/>
        <v>0</v>
      </c>
    </row>
    <row r="17" spans="1:9" ht="12.95" customHeight="1">
      <c r="A17" s="173" t="s">
        <v>54</v>
      </c>
      <c r="B17" s="112" t="s">
        <v>111</v>
      </c>
      <c r="C17" s="98"/>
      <c r="D17" s="98"/>
      <c r="E17" s="98"/>
      <c r="F17" s="34"/>
      <c r="G17" s="125">
        <f>C17+D17+F17+E17</f>
        <v>0</v>
      </c>
      <c r="H17" s="109">
        <f t="shared" si="1"/>
        <v>0</v>
      </c>
      <c r="I17" s="174">
        <f t="shared" si="0"/>
        <v>0</v>
      </c>
    </row>
    <row r="18" spans="1:9" ht="12.95" customHeight="1">
      <c r="A18" s="173"/>
      <c r="B18" s="112"/>
      <c r="C18" s="98"/>
      <c r="D18" s="98"/>
      <c r="E18" s="98"/>
      <c r="F18" s="34"/>
      <c r="G18" s="125"/>
      <c r="H18" s="109"/>
      <c r="I18" s="174"/>
    </row>
    <row r="19" spans="1:9" ht="12.95" customHeight="1">
      <c r="A19" s="173" t="s">
        <v>77</v>
      </c>
      <c r="B19" s="112" t="s">
        <v>112</v>
      </c>
      <c r="C19" s="98"/>
      <c r="D19" s="98"/>
      <c r="E19" s="98"/>
      <c r="F19" s="34"/>
      <c r="G19" s="125">
        <f>C19+D19+F19+E19</f>
        <v>0</v>
      </c>
      <c r="H19" s="109">
        <f t="shared" si="1"/>
        <v>0</v>
      </c>
      <c r="I19" s="174">
        <f t="shared" ref="I19:I21" si="2">SUM(G19:H19)</f>
        <v>0</v>
      </c>
    </row>
    <row r="20" spans="1:9" ht="12.95" customHeight="1">
      <c r="A20" s="173" t="s">
        <v>78</v>
      </c>
      <c r="B20" s="112" t="s">
        <v>112</v>
      </c>
      <c r="C20" s="98"/>
      <c r="D20" s="98"/>
      <c r="E20" s="98"/>
      <c r="F20" s="34"/>
      <c r="G20" s="125">
        <f>C20+D20+F20+E20</f>
        <v>0</v>
      </c>
      <c r="H20" s="109">
        <f t="shared" si="1"/>
        <v>0</v>
      </c>
      <c r="I20" s="174">
        <f t="shared" si="2"/>
        <v>0</v>
      </c>
    </row>
    <row r="21" spans="1:9" ht="12.95" customHeight="1">
      <c r="A21" s="173" t="s">
        <v>79</v>
      </c>
      <c r="B21" s="112" t="s">
        <v>112</v>
      </c>
      <c r="C21" s="98"/>
      <c r="D21" s="98"/>
      <c r="E21" s="98"/>
      <c r="F21" s="34"/>
      <c r="G21" s="125">
        <f>C21+D21+F21+E21</f>
        <v>0</v>
      </c>
      <c r="H21" s="109">
        <f t="shared" si="1"/>
        <v>0</v>
      </c>
      <c r="I21" s="174">
        <f t="shared" si="2"/>
        <v>0</v>
      </c>
    </row>
    <row r="22" spans="1:9" ht="12.95" customHeight="1">
      <c r="A22" s="173"/>
      <c r="B22" s="112"/>
      <c r="C22" s="98"/>
      <c r="D22" s="98"/>
      <c r="E22" s="98"/>
      <c r="F22" s="34"/>
      <c r="G22" s="125"/>
      <c r="H22" s="109"/>
      <c r="I22" s="174"/>
    </row>
    <row r="23" spans="1:9" ht="12.95" customHeight="1">
      <c r="A23" s="173" t="s">
        <v>80</v>
      </c>
      <c r="B23" s="112" t="s">
        <v>113</v>
      </c>
      <c r="C23" s="98"/>
      <c r="D23" s="98"/>
      <c r="E23" s="98"/>
      <c r="F23" s="34"/>
      <c r="G23" s="125">
        <f>C23+D23+F23+E23</f>
        <v>0</v>
      </c>
      <c r="H23" s="109">
        <f t="shared" si="1"/>
        <v>0</v>
      </c>
      <c r="I23" s="174">
        <f t="shared" ref="I23:I25" si="3">SUM(G23:H23)</f>
        <v>0</v>
      </c>
    </row>
    <row r="24" spans="1:9" ht="12.95" customHeight="1">
      <c r="A24" s="173" t="s">
        <v>81</v>
      </c>
      <c r="B24" s="112" t="s">
        <v>113</v>
      </c>
      <c r="C24" s="98"/>
      <c r="D24" s="98"/>
      <c r="E24" s="98"/>
      <c r="F24" s="34"/>
      <c r="G24" s="125">
        <f>C24+D24+F24+E24</f>
        <v>0</v>
      </c>
      <c r="H24" s="109">
        <f t="shared" si="1"/>
        <v>0</v>
      </c>
      <c r="I24" s="174">
        <f t="shared" si="3"/>
        <v>0</v>
      </c>
    </row>
    <row r="25" spans="1:9" ht="12.95" customHeight="1">
      <c r="A25" s="173" t="s">
        <v>82</v>
      </c>
      <c r="B25" s="112" t="s">
        <v>113</v>
      </c>
      <c r="C25" s="98"/>
      <c r="D25" s="98"/>
      <c r="E25" s="98"/>
      <c r="F25" s="34"/>
      <c r="G25" s="125">
        <f>C25+D25+F25+E25</f>
        <v>0</v>
      </c>
      <c r="H25" s="109">
        <f t="shared" si="1"/>
        <v>0</v>
      </c>
      <c r="I25" s="174">
        <f t="shared" si="3"/>
        <v>0</v>
      </c>
    </row>
    <row r="26" spans="1:9" ht="12.95" customHeight="1">
      <c r="A26" s="173" t="s">
        <v>89</v>
      </c>
      <c r="B26" s="112" t="s">
        <v>113</v>
      </c>
      <c r="C26" s="98"/>
      <c r="D26" s="98"/>
      <c r="E26" s="98"/>
      <c r="F26" s="34"/>
      <c r="G26" s="125">
        <f>C26+D26+F26+E26</f>
        <v>0</v>
      </c>
      <c r="H26" s="109">
        <f t="shared" si="1"/>
        <v>0</v>
      </c>
      <c r="I26" s="174">
        <f t="shared" ref="I26" si="4">SUM(G26:H26)</f>
        <v>0</v>
      </c>
    </row>
    <row r="27" spans="1:9" ht="12.75" customHeight="1">
      <c r="A27" s="173"/>
      <c r="B27" s="112"/>
      <c r="C27" s="98"/>
      <c r="D27" s="98"/>
      <c r="E27" s="98"/>
      <c r="F27" s="34"/>
      <c r="G27" s="123"/>
      <c r="H27" s="109"/>
      <c r="I27" s="151"/>
    </row>
    <row r="28" spans="1:9" s="119" customFormat="1" ht="12.95" customHeight="1">
      <c r="A28" s="173" t="s">
        <v>49</v>
      </c>
      <c r="B28" s="112" t="s">
        <v>114</v>
      </c>
      <c r="C28" s="98"/>
      <c r="D28" s="98"/>
      <c r="E28" s="98"/>
      <c r="F28" s="34"/>
      <c r="G28" s="125">
        <f>C28+D28+F28+E28</f>
        <v>0</v>
      </c>
      <c r="H28" s="109">
        <f t="shared" si="1"/>
        <v>0</v>
      </c>
      <c r="I28" s="174">
        <f t="shared" ref="I28:I30" si="5">SUM(G28:H28)</f>
        <v>0</v>
      </c>
    </row>
    <row r="29" spans="1:9" s="119" customFormat="1" ht="12.95" customHeight="1">
      <c r="A29" s="173" t="s">
        <v>50</v>
      </c>
      <c r="B29" s="112" t="s">
        <v>114</v>
      </c>
      <c r="C29" s="98"/>
      <c r="D29" s="98"/>
      <c r="E29" s="98"/>
      <c r="F29" s="34"/>
      <c r="G29" s="125">
        <f>C29+D29+F29+E29</f>
        <v>0</v>
      </c>
      <c r="H29" s="109">
        <f t="shared" si="1"/>
        <v>0</v>
      </c>
      <c r="I29" s="174">
        <f t="shared" si="5"/>
        <v>0</v>
      </c>
    </row>
    <row r="30" spans="1:9" s="119" customFormat="1" ht="12.95" customHeight="1">
      <c r="A30" s="173" t="s">
        <v>51</v>
      </c>
      <c r="B30" s="112" t="s">
        <v>114</v>
      </c>
      <c r="C30" s="98"/>
      <c r="D30" s="98"/>
      <c r="E30" s="98"/>
      <c r="F30" s="34"/>
      <c r="G30" s="125">
        <f>C30+D30+F30+E30</f>
        <v>0</v>
      </c>
      <c r="H30" s="109">
        <f t="shared" si="1"/>
        <v>0</v>
      </c>
      <c r="I30" s="174">
        <f t="shared" si="5"/>
        <v>0</v>
      </c>
    </row>
    <row r="31" spans="1:9" s="119" customFormat="1" ht="12.95" customHeight="1">
      <c r="A31" s="175"/>
      <c r="B31" s="113"/>
      <c r="C31" s="98"/>
      <c r="D31" s="98"/>
      <c r="E31" s="98"/>
      <c r="F31" s="116"/>
      <c r="G31" s="126"/>
      <c r="H31" s="109"/>
      <c r="I31" s="176"/>
    </row>
    <row r="32" spans="1:9" s="119" customFormat="1" ht="12.95" customHeight="1">
      <c r="A32" s="173" t="s">
        <v>55</v>
      </c>
      <c r="B32" s="112" t="s">
        <v>115</v>
      </c>
      <c r="C32" s="98"/>
      <c r="D32" s="98"/>
      <c r="E32" s="98"/>
      <c r="F32" s="34"/>
      <c r="G32" s="125">
        <f>C32+D32+F32+E32</f>
        <v>0</v>
      </c>
      <c r="H32" s="109">
        <f t="shared" si="1"/>
        <v>0</v>
      </c>
      <c r="I32" s="174">
        <f t="shared" ref="I32:I34" si="6">SUM(G32:H32)</f>
        <v>0</v>
      </c>
    </row>
    <row r="33" spans="1:9" s="119" customFormat="1" ht="12.95" customHeight="1">
      <c r="A33" s="173" t="s">
        <v>56</v>
      </c>
      <c r="B33" s="112" t="s">
        <v>115</v>
      </c>
      <c r="C33" s="98"/>
      <c r="D33" s="98"/>
      <c r="E33" s="98"/>
      <c r="F33" s="34"/>
      <c r="G33" s="125">
        <f>C33+D33+F33+E33</f>
        <v>0</v>
      </c>
      <c r="H33" s="109">
        <f t="shared" si="1"/>
        <v>0</v>
      </c>
      <c r="I33" s="174">
        <f t="shared" si="6"/>
        <v>0</v>
      </c>
    </row>
    <row r="34" spans="1:9" s="119" customFormat="1" ht="12.95" customHeight="1">
      <c r="A34" s="173" t="s">
        <v>57</v>
      </c>
      <c r="B34" s="112" t="s">
        <v>115</v>
      </c>
      <c r="C34" s="98"/>
      <c r="D34" s="98"/>
      <c r="E34" s="98"/>
      <c r="F34" s="34"/>
      <c r="G34" s="125">
        <f>C34+D34+F34+E34</f>
        <v>0</v>
      </c>
      <c r="H34" s="109">
        <f t="shared" si="1"/>
        <v>0</v>
      </c>
      <c r="I34" s="174">
        <f t="shared" si="6"/>
        <v>0</v>
      </c>
    </row>
    <row r="35" spans="1:9" s="119" customFormat="1" ht="12.95" customHeight="1">
      <c r="A35" s="175"/>
      <c r="B35" s="113"/>
      <c r="C35" s="98"/>
      <c r="D35" s="98"/>
      <c r="E35" s="98"/>
      <c r="F35" s="116"/>
      <c r="G35" s="126"/>
      <c r="H35" s="109"/>
      <c r="I35" s="176"/>
    </row>
    <row r="36" spans="1:9" s="119" customFormat="1" ht="12.95" customHeight="1">
      <c r="A36" s="173" t="s">
        <v>58</v>
      </c>
      <c r="B36" s="112" t="s">
        <v>116</v>
      </c>
      <c r="C36" s="98"/>
      <c r="D36" s="98"/>
      <c r="E36" s="98"/>
      <c r="F36" s="34"/>
      <c r="G36" s="125">
        <f>C36+D36+F36+E36</f>
        <v>0</v>
      </c>
      <c r="H36" s="109">
        <f t="shared" si="1"/>
        <v>0</v>
      </c>
      <c r="I36" s="174">
        <f t="shared" ref="I36:I38" si="7">SUM(G36:H36)</f>
        <v>0</v>
      </c>
    </row>
    <row r="37" spans="1:9" s="119" customFormat="1" ht="12.95" customHeight="1">
      <c r="A37" s="173" t="s">
        <v>59</v>
      </c>
      <c r="B37" s="112" t="s">
        <v>116</v>
      </c>
      <c r="C37" s="98"/>
      <c r="D37" s="98"/>
      <c r="E37" s="98"/>
      <c r="F37" s="34"/>
      <c r="G37" s="125">
        <f>C37+D37+F37+E37</f>
        <v>0</v>
      </c>
      <c r="H37" s="109">
        <f t="shared" si="1"/>
        <v>0</v>
      </c>
      <c r="I37" s="174">
        <f t="shared" si="7"/>
        <v>0</v>
      </c>
    </row>
    <row r="38" spans="1:9" s="119" customFormat="1" ht="12.95" customHeight="1">
      <c r="A38" s="173" t="s">
        <v>60</v>
      </c>
      <c r="B38" s="112" t="s">
        <v>116</v>
      </c>
      <c r="C38" s="98"/>
      <c r="D38" s="98"/>
      <c r="E38" s="98"/>
      <c r="F38" s="34"/>
      <c r="G38" s="125">
        <f>C38+D38+F38+E38</f>
        <v>0</v>
      </c>
      <c r="H38" s="109">
        <f t="shared" si="1"/>
        <v>0</v>
      </c>
      <c r="I38" s="174">
        <f t="shared" si="7"/>
        <v>0</v>
      </c>
    </row>
    <row r="39" spans="1:9" s="119" customFormat="1" ht="12.95" customHeight="1">
      <c r="A39" s="175"/>
      <c r="B39" s="113"/>
      <c r="C39" s="98"/>
      <c r="D39" s="98"/>
      <c r="E39" s="98"/>
      <c r="F39" s="116"/>
      <c r="G39" s="126"/>
      <c r="H39" s="109"/>
      <c r="I39" s="176"/>
    </row>
    <row r="40" spans="1:9" s="119" customFormat="1" ht="12.95" customHeight="1">
      <c r="A40" s="173" t="s">
        <v>74</v>
      </c>
      <c r="B40" s="112" t="s">
        <v>117</v>
      </c>
      <c r="C40" s="98"/>
      <c r="D40" s="98"/>
      <c r="E40" s="98"/>
      <c r="F40" s="34"/>
      <c r="G40" s="125">
        <f>C40+D40+F40+E40</f>
        <v>0</v>
      </c>
      <c r="H40" s="109">
        <f t="shared" si="1"/>
        <v>0</v>
      </c>
      <c r="I40" s="174">
        <f t="shared" ref="I40:I42" si="8">SUM(G40:H40)</f>
        <v>0</v>
      </c>
    </row>
    <row r="41" spans="1:9" s="119" customFormat="1" ht="12.95" customHeight="1">
      <c r="A41" s="173" t="s">
        <v>75</v>
      </c>
      <c r="B41" s="112" t="s">
        <v>117</v>
      </c>
      <c r="C41" s="98"/>
      <c r="D41" s="98"/>
      <c r="E41" s="98"/>
      <c r="F41" s="34"/>
      <c r="G41" s="125">
        <f>C41+D41+F41+E41</f>
        <v>0</v>
      </c>
      <c r="H41" s="109">
        <f t="shared" si="1"/>
        <v>0</v>
      </c>
      <c r="I41" s="174">
        <f t="shared" si="8"/>
        <v>0</v>
      </c>
    </row>
    <row r="42" spans="1:9" s="119" customFormat="1" ht="12.95" customHeight="1">
      <c r="A42" s="173" t="s">
        <v>76</v>
      </c>
      <c r="B42" s="112" t="s">
        <v>117</v>
      </c>
      <c r="C42" s="98"/>
      <c r="D42" s="98"/>
      <c r="E42" s="98"/>
      <c r="F42" s="34"/>
      <c r="G42" s="125">
        <f>C42+D42+F42+E42</f>
        <v>0</v>
      </c>
      <c r="H42" s="109">
        <f t="shared" si="1"/>
        <v>0</v>
      </c>
      <c r="I42" s="174">
        <f t="shared" si="8"/>
        <v>0</v>
      </c>
    </row>
    <row r="43" spans="1:9" s="119" customFormat="1" ht="12.95" customHeight="1">
      <c r="A43" s="173" t="s">
        <v>90</v>
      </c>
      <c r="B43" s="112" t="s">
        <v>117</v>
      </c>
      <c r="C43" s="98"/>
      <c r="D43" s="98"/>
      <c r="E43" s="98"/>
      <c r="F43" s="34"/>
      <c r="G43" s="125">
        <f>C43+D43+F43+E43</f>
        <v>0</v>
      </c>
      <c r="H43" s="109">
        <f t="shared" si="1"/>
        <v>0</v>
      </c>
      <c r="I43" s="174">
        <f t="shared" ref="I43" si="9">SUM(G43:H43)</f>
        <v>0</v>
      </c>
    </row>
    <row r="44" spans="1:9" s="119" customFormat="1" ht="12.95" customHeight="1">
      <c r="A44" s="175"/>
      <c r="B44" s="113"/>
      <c r="C44" s="98"/>
      <c r="D44" s="98"/>
      <c r="E44" s="98"/>
      <c r="F44" s="116"/>
      <c r="G44" s="126"/>
      <c r="H44" s="109"/>
      <c r="I44" s="176"/>
    </row>
    <row r="45" spans="1:9" s="119" customFormat="1" ht="12.95" customHeight="1">
      <c r="A45" s="173" t="s">
        <v>61</v>
      </c>
      <c r="B45" s="112" t="s">
        <v>118</v>
      </c>
      <c r="C45" s="98"/>
      <c r="D45" s="98"/>
      <c r="E45" s="98"/>
      <c r="F45" s="34"/>
      <c r="G45" s="125">
        <f>C45+D45+F45+E45</f>
        <v>0</v>
      </c>
      <c r="H45" s="109">
        <f t="shared" si="1"/>
        <v>0</v>
      </c>
      <c r="I45" s="174">
        <f t="shared" ref="I45:I47" si="10">SUM(G45:H45)</f>
        <v>0</v>
      </c>
    </row>
    <row r="46" spans="1:9" s="119" customFormat="1" ht="12.95" customHeight="1">
      <c r="A46" s="173" t="s">
        <v>62</v>
      </c>
      <c r="B46" s="112" t="s">
        <v>118</v>
      </c>
      <c r="C46" s="98"/>
      <c r="D46" s="98"/>
      <c r="E46" s="98"/>
      <c r="F46" s="34"/>
      <c r="G46" s="125">
        <f>C46+D46+F46+E46</f>
        <v>0</v>
      </c>
      <c r="H46" s="109">
        <f t="shared" si="1"/>
        <v>0</v>
      </c>
      <c r="I46" s="174">
        <f t="shared" si="10"/>
        <v>0</v>
      </c>
    </row>
    <row r="47" spans="1:9" s="119" customFormat="1" ht="12.95" customHeight="1">
      <c r="A47" s="173" t="s">
        <v>63</v>
      </c>
      <c r="B47" s="112" t="s">
        <v>118</v>
      </c>
      <c r="C47" s="98"/>
      <c r="D47" s="98"/>
      <c r="E47" s="98"/>
      <c r="F47" s="34"/>
      <c r="G47" s="125">
        <f>C47+D47+F47+E47</f>
        <v>0</v>
      </c>
      <c r="H47" s="109">
        <f t="shared" si="1"/>
        <v>0</v>
      </c>
      <c r="I47" s="174">
        <f t="shared" si="10"/>
        <v>0</v>
      </c>
    </row>
    <row r="48" spans="1:9" s="119" customFormat="1" ht="12.95" customHeight="1">
      <c r="A48" s="175"/>
      <c r="B48" s="113"/>
      <c r="C48" s="98"/>
      <c r="D48" s="98"/>
      <c r="E48" s="98"/>
      <c r="F48" s="116"/>
      <c r="G48" s="126"/>
      <c r="H48" s="109"/>
      <c r="I48" s="176"/>
    </row>
    <row r="49" spans="1:9" s="119" customFormat="1" ht="12.95" customHeight="1">
      <c r="A49" s="173" t="s">
        <v>64</v>
      </c>
      <c r="B49" s="112" t="s">
        <v>119</v>
      </c>
      <c r="C49" s="98"/>
      <c r="D49" s="98"/>
      <c r="E49" s="98"/>
      <c r="F49" s="34"/>
      <c r="G49" s="125">
        <f>C49+D49+F49+E49</f>
        <v>0</v>
      </c>
      <c r="H49" s="109">
        <f t="shared" si="1"/>
        <v>0</v>
      </c>
      <c r="I49" s="174">
        <f t="shared" ref="I49:I51" si="11">SUM(G49:H49)</f>
        <v>0</v>
      </c>
    </row>
    <row r="50" spans="1:9" s="119" customFormat="1" ht="12.95" customHeight="1">
      <c r="A50" s="173" t="s">
        <v>65</v>
      </c>
      <c r="B50" s="112" t="s">
        <v>119</v>
      </c>
      <c r="C50" s="98"/>
      <c r="D50" s="98"/>
      <c r="E50" s="98"/>
      <c r="F50" s="34"/>
      <c r="G50" s="125">
        <f>C50+D50+F50+E50</f>
        <v>0</v>
      </c>
      <c r="H50" s="109">
        <f t="shared" si="1"/>
        <v>0</v>
      </c>
      <c r="I50" s="174">
        <f t="shared" si="11"/>
        <v>0</v>
      </c>
    </row>
    <row r="51" spans="1:9" s="119" customFormat="1" ht="12.95" customHeight="1">
      <c r="A51" s="173" t="s">
        <v>66</v>
      </c>
      <c r="B51" s="112" t="s">
        <v>119</v>
      </c>
      <c r="C51" s="98"/>
      <c r="D51" s="98"/>
      <c r="E51" s="98"/>
      <c r="F51" s="34"/>
      <c r="G51" s="125">
        <f>C51+D51+F51+E51</f>
        <v>0</v>
      </c>
      <c r="H51" s="109">
        <f t="shared" si="1"/>
        <v>0</v>
      </c>
      <c r="I51" s="174">
        <f t="shared" si="11"/>
        <v>0</v>
      </c>
    </row>
    <row r="52" spans="1:9" s="119" customFormat="1" ht="12.95" customHeight="1">
      <c r="A52" s="175"/>
      <c r="B52" s="113"/>
      <c r="C52" s="98"/>
      <c r="D52" s="98"/>
      <c r="E52" s="98"/>
      <c r="F52" s="116"/>
      <c r="G52" s="126"/>
      <c r="H52" s="109"/>
      <c r="I52" s="176"/>
    </row>
    <row r="53" spans="1:9" s="119" customFormat="1" ht="12.95" customHeight="1">
      <c r="A53" s="173" t="s">
        <v>67</v>
      </c>
      <c r="B53" s="112" t="s">
        <v>120</v>
      </c>
      <c r="C53" s="98"/>
      <c r="D53" s="98"/>
      <c r="E53" s="98"/>
      <c r="F53" s="34"/>
      <c r="G53" s="125">
        <f>C53+D53+F53+E53</f>
        <v>0</v>
      </c>
      <c r="H53" s="109">
        <f t="shared" si="1"/>
        <v>0</v>
      </c>
      <c r="I53" s="174">
        <f t="shared" ref="I53:I55" si="12">SUM(G53:H53)</f>
        <v>0</v>
      </c>
    </row>
    <row r="54" spans="1:9" s="119" customFormat="1" ht="12.95" customHeight="1">
      <c r="A54" s="173" t="s">
        <v>68</v>
      </c>
      <c r="B54" s="112" t="s">
        <v>120</v>
      </c>
      <c r="C54" s="98"/>
      <c r="D54" s="98"/>
      <c r="E54" s="98"/>
      <c r="F54" s="34"/>
      <c r="G54" s="125">
        <f>C54+D54+F54+E54</f>
        <v>0</v>
      </c>
      <c r="H54" s="109">
        <f t="shared" si="1"/>
        <v>0</v>
      </c>
      <c r="I54" s="174">
        <f t="shared" si="12"/>
        <v>0</v>
      </c>
    </row>
    <row r="55" spans="1:9" s="119" customFormat="1" ht="12.95" customHeight="1">
      <c r="A55" s="173" t="s">
        <v>69</v>
      </c>
      <c r="B55" s="112" t="s">
        <v>120</v>
      </c>
      <c r="C55" s="98"/>
      <c r="D55" s="98"/>
      <c r="E55" s="98"/>
      <c r="F55" s="34"/>
      <c r="G55" s="125">
        <f>C55+D55+F55+E55</f>
        <v>0</v>
      </c>
      <c r="H55" s="109">
        <f t="shared" si="1"/>
        <v>0</v>
      </c>
      <c r="I55" s="174">
        <f t="shared" si="12"/>
        <v>0</v>
      </c>
    </row>
    <row r="56" spans="1:9" s="119" customFormat="1" ht="12.95" customHeight="1">
      <c r="A56" s="177"/>
      <c r="B56" s="113"/>
      <c r="C56" s="114"/>
      <c r="D56" s="114"/>
      <c r="E56" s="115"/>
      <c r="F56" s="116"/>
      <c r="G56" s="117"/>
      <c r="H56" s="118"/>
      <c r="I56" s="176"/>
    </row>
    <row r="57" spans="1:9" ht="14.1" customHeight="1">
      <c r="A57" s="216" t="s">
        <v>31</v>
      </c>
      <c r="B57" s="217"/>
      <c r="C57" s="20" t="s">
        <v>88</v>
      </c>
      <c r="D57" s="20"/>
      <c r="E57" s="20"/>
      <c r="F57" s="34"/>
      <c r="G57" s="123">
        <f>'800 Series'!G54</f>
        <v>0</v>
      </c>
      <c r="H57" s="21">
        <f>G57*0.13</f>
        <v>0</v>
      </c>
      <c r="I57" s="151">
        <f>SUM(G57:H57)</f>
        <v>0</v>
      </c>
    </row>
    <row r="58" spans="1:9" ht="9.9499999999999993" customHeight="1">
      <c r="A58" s="150"/>
      <c r="B58" s="111"/>
      <c r="C58" s="111"/>
      <c r="D58" s="111"/>
      <c r="E58" s="27"/>
      <c r="F58" s="34"/>
      <c r="G58" s="108"/>
      <c r="H58" s="109"/>
      <c r="I58" s="174"/>
    </row>
    <row r="59" spans="1:9" ht="13.5" customHeight="1" thickBot="1">
      <c r="A59" s="154" t="s">
        <v>8</v>
      </c>
      <c r="B59" s="8" t="str">
        <f>'100 Series'!B54</f>
        <v xml:space="preserve">     Hourly Rate for repairs and authorized service outside of contractual obligations is  =   $  / Hr.</v>
      </c>
      <c r="C59" s="8"/>
      <c r="D59" s="8"/>
      <c r="E59" s="8"/>
      <c r="F59" s="8"/>
      <c r="G59" s="8"/>
      <c r="H59" s="9"/>
      <c r="I59" s="155"/>
    </row>
    <row r="60" spans="1:9" ht="13.5" customHeight="1" thickTop="1">
      <c r="A60" s="156"/>
      <c r="B60" s="18"/>
      <c r="C60" s="18"/>
      <c r="D60" s="18"/>
      <c r="E60" s="18"/>
      <c r="F60" s="18"/>
      <c r="G60" s="18"/>
      <c r="H60" s="18"/>
      <c r="I60" s="157" t="s">
        <v>1</v>
      </c>
    </row>
    <row r="61" spans="1:9" ht="13.5" customHeight="1">
      <c r="A61" s="158"/>
      <c r="B61" s="23" t="s">
        <v>12</v>
      </c>
      <c r="C61" s="23"/>
      <c r="D61" s="18"/>
      <c r="E61" s="18"/>
      <c r="F61" s="18"/>
      <c r="G61" s="18"/>
      <c r="H61" s="18"/>
      <c r="I61" s="155"/>
    </row>
    <row r="62" spans="1:9" ht="13.5" customHeight="1">
      <c r="A62" s="158" t="s">
        <v>19</v>
      </c>
      <c r="B62" s="18"/>
      <c r="C62" s="18"/>
      <c r="D62" s="18"/>
      <c r="E62" s="18"/>
      <c r="F62" s="18"/>
      <c r="G62" s="23"/>
      <c r="H62" s="18"/>
      <c r="I62" s="155"/>
    </row>
    <row r="63" spans="1:9" ht="13.5" customHeight="1">
      <c r="A63" s="158" t="s">
        <v>20</v>
      </c>
      <c r="B63" s="18"/>
      <c r="C63" s="18"/>
      <c r="D63" s="18"/>
      <c r="E63" s="18"/>
      <c r="F63" s="18"/>
      <c r="G63" s="18"/>
      <c r="H63" s="18"/>
      <c r="I63" s="155"/>
    </row>
    <row r="64" spans="1:9" ht="13.5" customHeight="1">
      <c r="A64" s="158" t="s">
        <v>21</v>
      </c>
      <c r="B64" s="24"/>
      <c r="C64" s="24"/>
      <c r="D64" s="106"/>
      <c r="E64" s="106"/>
      <c r="F64" s="106"/>
      <c r="G64" s="18"/>
      <c r="H64" s="18"/>
      <c r="I64" s="155"/>
    </row>
    <row r="65" spans="1:9" ht="13.5" customHeight="1">
      <c r="A65" s="159" t="s">
        <v>22</v>
      </c>
      <c r="B65" s="18"/>
      <c r="C65" s="18"/>
      <c r="D65" s="18"/>
      <c r="E65" s="18"/>
      <c r="F65" s="18"/>
      <c r="G65" s="18"/>
      <c r="H65" s="18"/>
      <c r="I65" s="160"/>
    </row>
    <row r="66" spans="1:9" ht="13.5" customHeight="1">
      <c r="A66" s="159" t="s">
        <v>23</v>
      </c>
      <c r="B66" s="18"/>
      <c r="C66" s="18"/>
      <c r="D66" s="18"/>
      <c r="E66" s="18"/>
      <c r="F66" s="18"/>
      <c r="G66" s="106"/>
      <c r="H66" s="106"/>
      <c r="I66" s="155"/>
    </row>
    <row r="67" spans="1:9" ht="13.5" customHeight="1">
      <c r="A67" s="158" t="s">
        <v>24</v>
      </c>
      <c r="B67" s="18"/>
      <c r="C67" s="18"/>
      <c r="D67" s="18"/>
      <c r="E67" s="18"/>
      <c r="F67" s="18"/>
      <c r="G67" s="18"/>
      <c r="H67" s="18"/>
      <c r="I67" s="155"/>
    </row>
    <row r="68" spans="1:9" ht="13.5" customHeight="1">
      <c r="A68" s="158" t="s">
        <v>25</v>
      </c>
      <c r="B68" s="18"/>
      <c r="C68" s="18"/>
      <c r="D68" s="18"/>
      <c r="E68" s="18"/>
      <c r="F68" s="18"/>
      <c r="G68" s="18"/>
      <c r="H68" s="18"/>
      <c r="I68" s="155"/>
    </row>
    <row r="69" spans="1:9" ht="13.5" customHeight="1">
      <c r="A69" s="158" t="s">
        <v>26</v>
      </c>
      <c r="B69" s="18"/>
      <c r="C69" s="18"/>
      <c r="D69" s="18"/>
      <c r="E69" s="18"/>
      <c r="F69" s="18"/>
      <c r="G69" s="100" t="s">
        <v>34</v>
      </c>
      <c r="H69" s="100"/>
      <c r="I69" s="161"/>
    </row>
    <row r="70" spans="1:9" ht="13.5" customHeight="1">
      <c r="A70" s="159" t="s">
        <v>27</v>
      </c>
      <c r="B70" s="18"/>
      <c r="C70" s="18"/>
      <c r="D70" s="18"/>
      <c r="E70" s="18"/>
      <c r="F70" s="18"/>
      <c r="G70" s="18"/>
      <c r="H70" s="18"/>
      <c r="I70" s="155"/>
    </row>
    <row r="71" spans="1:9" ht="13.5" customHeight="1">
      <c r="A71" s="158"/>
      <c r="B71" s="18"/>
      <c r="C71" s="18"/>
      <c r="D71" s="18"/>
      <c r="E71" s="18"/>
      <c r="F71" s="18"/>
      <c r="G71" s="100" t="s">
        <v>128</v>
      </c>
      <c r="H71" s="100"/>
      <c r="I71" s="161"/>
    </row>
    <row r="72" spans="1:9" ht="10.5" customHeight="1">
      <c r="A72" s="158"/>
      <c r="B72" s="18"/>
      <c r="C72" s="18"/>
      <c r="D72" s="18"/>
      <c r="E72" s="18"/>
      <c r="F72" s="18"/>
      <c r="G72" s="18"/>
      <c r="H72" s="18"/>
      <c r="I72" s="155"/>
    </row>
    <row r="73" spans="1:9" ht="18.75" customHeight="1" thickBot="1">
      <c r="A73" s="162" t="s">
        <v>91</v>
      </c>
      <c r="B73" s="163"/>
      <c r="C73" s="163"/>
      <c r="D73" s="164"/>
      <c r="E73" s="164"/>
      <c r="F73" s="164"/>
      <c r="G73" s="163"/>
      <c r="H73" s="166"/>
      <c r="I73" s="167"/>
    </row>
    <row r="74" spans="1:9" ht="8.25" customHeight="1">
      <c r="E74" s="18"/>
    </row>
    <row r="75" spans="1:9" ht="12" customHeight="1">
      <c r="E75" s="18"/>
    </row>
    <row r="76" spans="1:9" ht="12" customHeight="1">
      <c r="E76" s="18"/>
    </row>
    <row r="77" spans="1:9" ht="12" customHeight="1">
      <c r="E77" s="18"/>
    </row>
    <row r="78" spans="1:9" ht="12" customHeight="1">
      <c r="E78" s="18"/>
    </row>
    <row r="79" spans="1:9" ht="12" customHeight="1">
      <c r="E79" s="106"/>
    </row>
    <row r="80" spans="1:9" ht="12" customHeight="1">
      <c r="E80" s="18"/>
    </row>
    <row r="81" spans="5:5" ht="12" customHeight="1">
      <c r="E81" s="18"/>
    </row>
    <row r="82" spans="5:5" ht="12" customHeight="1">
      <c r="E82" s="18"/>
    </row>
    <row r="83" spans="5:5" ht="12" customHeight="1">
      <c r="E83" s="18"/>
    </row>
    <row r="84" spans="5:5" ht="12" customHeight="1">
      <c r="E84" s="18"/>
    </row>
    <row r="85" spans="5:5" ht="9.75" customHeight="1">
      <c r="E85" s="18"/>
    </row>
    <row r="86" spans="5:5" ht="17.25" customHeight="1">
      <c r="E86" s="18"/>
    </row>
    <row r="87" spans="5:5" ht="12" customHeight="1">
      <c r="E87" s="18"/>
    </row>
    <row r="88" spans="5:5" ht="12" customHeight="1" thickBot="1">
      <c r="E88" s="86"/>
    </row>
    <row r="89" spans="5:5" ht="12" customHeight="1" thickTop="1"/>
    <row r="90" spans="5:5" ht="16.5" customHeight="1"/>
    <row r="91" spans="5:5" ht="12" customHeight="1"/>
    <row r="92" spans="5:5" ht="15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9" customHeight="1"/>
    <row r="105" ht="12.75" customHeight="1"/>
    <row r="106" ht="16.5" customHeight="1"/>
    <row r="107" ht="12" customHeight="1"/>
    <row r="108" ht="12" customHeight="1"/>
    <row r="109" ht="12" customHeight="1"/>
    <row r="110" ht="12.75" customHeight="1"/>
    <row r="111" ht="12" customHeight="1"/>
    <row r="112" ht="12" customHeight="1"/>
    <row r="113" ht="12" customHeight="1"/>
    <row r="114" ht="9" customHeight="1"/>
    <row r="115" ht="12" customHeight="1"/>
  </sheetData>
  <mergeCells count="3">
    <mergeCell ref="A1:I1"/>
    <mergeCell ref="H2:I2"/>
    <mergeCell ref="A57:B57"/>
  </mergeCells>
  <printOptions horizontalCentered="1" verticalCentered="1"/>
  <pageMargins left="0" right="0" top="0.51181102362204722" bottom="0" header="0.51181102362204722" footer="0.51181102362204722"/>
  <pageSetup paperSize="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J98"/>
  <sheetViews>
    <sheetView defaultGridColor="0" view="pageBreakPreview" colorId="22" zoomScaleNormal="100" zoomScaleSheetLayoutView="100" workbookViewId="0">
      <selection activeCell="B55" sqref="B55"/>
    </sheetView>
  </sheetViews>
  <sheetFormatPr defaultColWidth="9.77734375" defaultRowHeight="15"/>
  <cols>
    <col min="1" max="1" width="18.21875" customWidth="1"/>
    <col min="2" max="2" width="7.6640625" customWidth="1"/>
    <col min="3" max="3" width="8.109375" customWidth="1"/>
    <col min="4" max="4" width="5.6640625" customWidth="1"/>
    <col min="5" max="5" width="7.88671875" customWidth="1"/>
    <col min="6" max="6" width="6.44140625" style="38" customWidth="1"/>
    <col min="7" max="9" width="10.109375" customWidth="1"/>
  </cols>
  <sheetData>
    <row r="1" spans="1:9" ht="9.9499999999999993" customHeight="1">
      <c r="A1" s="128"/>
      <c r="B1" s="129"/>
      <c r="C1" s="129"/>
      <c r="D1" s="129"/>
      <c r="E1" s="129"/>
      <c r="F1" s="130"/>
      <c r="G1" s="129"/>
      <c r="H1" s="129"/>
      <c r="I1" s="131"/>
    </row>
    <row r="2" spans="1:9" ht="20.100000000000001" customHeight="1">
      <c r="A2" s="218" t="str">
        <f>'100 Series'!A2</f>
        <v>BID TEMPLATE</v>
      </c>
      <c r="B2" s="205"/>
      <c r="C2" s="205"/>
      <c r="D2" s="205"/>
      <c r="E2" s="205"/>
      <c r="F2" s="205"/>
      <c r="G2" s="205"/>
      <c r="H2" s="205"/>
      <c r="I2" s="219"/>
    </row>
    <row r="3" spans="1:9" ht="12.95" customHeight="1">
      <c r="A3" s="132"/>
      <c r="B3" s="14"/>
      <c r="C3" s="14"/>
      <c r="D3" s="14"/>
      <c r="E3" s="14"/>
      <c r="F3" s="55"/>
      <c r="G3" s="26" t="s">
        <v>0</v>
      </c>
      <c r="H3" s="209">
        <f>'100 Series'!$G$3</f>
        <v>44652</v>
      </c>
      <c r="I3" s="210"/>
    </row>
    <row r="4" spans="1:9" ht="18.75">
      <c r="A4" s="133" t="s">
        <v>16</v>
      </c>
      <c r="B4" s="169" t="str">
        <f>'100 Series'!B4</f>
        <v>PLACE ST THOMAS, SHEA VILLAGE</v>
      </c>
      <c r="C4" s="1"/>
      <c r="D4" s="1"/>
      <c r="E4" s="51"/>
      <c r="F4" s="55"/>
      <c r="G4" s="16"/>
      <c r="H4" s="19" t="s">
        <v>1</v>
      </c>
      <c r="I4" s="134"/>
    </row>
    <row r="5" spans="1:9" ht="18">
      <c r="A5" s="133" t="s">
        <v>17</v>
      </c>
      <c r="B5" s="90" t="s">
        <v>30</v>
      </c>
      <c r="C5" s="90"/>
      <c r="D5" s="90"/>
      <c r="E5" s="53"/>
      <c r="F5" s="55"/>
      <c r="G5" s="15" t="s">
        <v>2</v>
      </c>
      <c r="H5" s="1" t="str">
        <f>'800 Series'!$H$5</f>
        <v>XXX - 066, 067, XXX</v>
      </c>
      <c r="I5" s="135"/>
    </row>
    <row r="6" spans="1:9" ht="12.95" customHeight="1">
      <c r="A6" s="133"/>
      <c r="B6" s="91" t="s">
        <v>1</v>
      </c>
      <c r="C6" s="91"/>
      <c r="D6" s="91"/>
      <c r="E6" s="52"/>
      <c r="F6" s="55"/>
      <c r="G6" s="180"/>
      <c r="H6" s="185"/>
      <c r="I6" s="186"/>
    </row>
    <row r="7" spans="1:9" ht="12.95" customHeight="1">
      <c r="A7" s="133" t="s">
        <v>3</v>
      </c>
      <c r="B7" s="1">
        <f>'100 Series'!B7</f>
        <v>0</v>
      </c>
      <c r="C7" s="89"/>
      <c r="D7" s="89"/>
      <c r="E7" s="53"/>
      <c r="F7" s="55"/>
      <c r="G7" s="15"/>
      <c r="H7" s="15" t="s">
        <v>36</v>
      </c>
      <c r="I7" s="136"/>
    </row>
    <row r="8" spans="1:9" ht="12.95" customHeight="1">
      <c r="A8" s="133"/>
      <c r="B8" s="91" t="s">
        <v>1</v>
      </c>
      <c r="C8" s="91"/>
      <c r="D8" s="91"/>
      <c r="E8" s="52"/>
      <c r="F8" s="55"/>
      <c r="G8" s="17" t="s">
        <v>4</v>
      </c>
      <c r="H8" s="17"/>
      <c r="I8" s="136"/>
    </row>
    <row r="9" spans="1:9" ht="12.95" customHeight="1">
      <c r="A9" s="133" t="s">
        <v>18</v>
      </c>
      <c r="B9" s="89" t="s">
        <v>10</v>
      </c>
      <c r="C9" s="92"/>
      <c r="D9" s="91"/>
      <c r="E9" s="52"/>
      <c r="F9" s="55"/>
      <c r="G9" s="1" t="str">
        <f>'100 Series'!F9</f>
        <v>April 1, 2022 to March 31, 2023</v>
      </c>
      <c r="H9" s="1"/>
      <c r="I9" s="137"/>
    </row>
    <row r="10" spans="1:9" ht="9.9499999999999993" customHeight="1" thickBot="1">
      <c r="A10" s="133"/>
      <c r="B10" s="17"/>
      <c r="C10" s="17"/>
      <c r="D10" s="15"/>
      <c r="E10" s="15"/>
      <c r="F10" s="28"/>
      <c r="G10" s="15"/>
      <c r="H10" s="15"/>
      <c r="I10" s="138"/>
    </row>
    <row r="11" spans="1:9" ht="15.75" customHeight="1" thickTop="1" thickBot="1">
      <c r="A11" s="139"/>
      <c r="B11" s="10"/>
      <c r="C11" s="10"/>
      <c r="D11" s="11"/>
      <c r="E11" s="11"/>
      <c r="F11" s="29"/>
      <c r="G11" s="44" t="s">
        <v>5</v>
      </c>
      <c r="H11" s="12" t="s">
        <v>15</v>
      </c>
      <c r="I11" s="140" t="s">
        <v>6</v>
      </c>
    </row>
    <row r="12" spans="1:9" ht="12" customHeight="1" thickTop="1">
      <c r="A12" s="141"/>
      <c r="B12" s="41"/>
      <c r="C12" s="3"/>
      <c r="D12" s="42"/>
      <c r="E12" s="25"/>
      <c r="F12" s="30"/>
      <c r="G12" s="45"/>
      <c r="H12" s="13"/>
      <c r="I12" s="142"/>
    </row>
    <row r="13" spans="1:9" ht="12" customHeight="1">
      <c r="A13" s="143"/>
      <c r="B13" s="40"/>
      <c r="C13" s="5"/>
      <c r="D13" s="40"/>
      <c r="E13" s="4"/>
      <c r="F13" s="31"/>
      <c r="G13" s="46"/>
      <c r="H13" s="2"/>
      <c r="I13" s="144"/>
    </row>
    <row r="14" spans="1:9" ht="13.5" customHeight="1">
      <c r="A14" s="145"/>
      <c r="B14" s="93"/>
      <c r="C14" s="93"/>
      <c r="D14" s="93"/>
      <c r="E14" s="93"/>
      <c r="F14" s="94"/>
      <c r="G14" s="95"/>
      <c r="H14" s="96">
        <v>0.13</v>
      </c>
      <c r="I14" s="138"/>
    </row>
    <row r="15" spans="1:9" ht="13.5" customHeight="1" thickBot="1">
      <c r="A15" s="146" t="s">
        <v>29</v>
      </c>
      <c r="B15" s="22"/>
      <c r="C15" s="178"/>
      <c r="D15" s="179" t="s">
        <v>87</v>
      </c>
      <c r="E15" s="178"/>
      <c r="F15" s="32"/>
      <c r="G15" s="97">
        <v>680</v>
      </c>
      <c r="H15" s="48"/>
      <c r="I15" s="147"/>
    </row>
    <row r="16" spans="1:9" ht="15" customHeight="1" thickTop="1">
      <c r="A16" s="148" t="s">
        <v>30</v>
      </c>
      <c r="B16" s="6"/>
      <c r="C16" s="6"/>
      <c r="D16" s="6"/>
      <c r="E16" s="6"/>
      <c r="F16" s="33"/>
      <c r="G16" s="47"/>
      <c r="H16" s="7"/>
      <c r="I16" s="149"/>
    </row>
    <row r="17" spans="1:9" ht="14.1" customHeight="1">
      <c r="A17" s="150"/>
      <c r="B17" s="20"/>
      <c r="C17" s="20"/>
      <c r="D17" s="20"/>
      <c r="E17" s="20"/>
      <c r="F17" s="34"/>
      <c r="G17" s="39"/>
      <c r="H17" s="21"/>
      <c r="I17" s="151"/>
    </row>
    <row r="18" spans="1:9" ht="14.1" customHeight="1">
      <c r="A18" s="152" t="s">
        <v>129</v>
      </c>
      <c r="B18" s="20" t="s">
        <v>130</v>
      </c>
      <c r="C18" s="20"/>
      <c r="D18" s="20"/>
      <c r="E18" s="20"/>
      <c r="F18" s="34"/>
      <c r="G18" s="123"/>
      <c r="H18" s="21">
        <f>G18*$H$14</f>
        <v>0</v>
      </c>
      <c r="I18" s="151">
        <f t="shared" ref="I18:I19" si="0">SUM(G18:H18)</f>
        <v>0</v>
      </c>
    </row>
    <row r="19" spans="1:9" ht="14.1" customHeight="1">
      <c r="A19" s="152" t="s">
        <v>129</v>
      </c>
      <c r="B19" s="20" t="s">
        <v>131</v>
      </c>
      <c r="C19" s="20"/>
      <c r="D19" s="20"/>
      <c r="E19" s="20"/>
      <c r="F19" s="34"/>
      <c r="G19" s="123"/>
      <c r="H19" s="21">
        <f>G19*$H$14</f>
        <v>0</v>
      </c>
      <c r="I19" s="151">
        <f t="shared" si="0"/>
        <v>0</v>
      </c>
    </row>
    <row r="20" spans="1:9" ht="14.1" customHeight="1">
      <c r="A20" s="150"/>
      <c r="B20" s="20"/>
      <c r="C20" s="27"/>
      <c r="D20" s="20"/>
      <c r="E20" s="27"/>
      <c r="F20" s="34"/>
      <c r="G20" s="123"/>
      <c r="H20" s="21"/>
      <c r="I20" s="151"/>
    </row>
    <row r="21" spans="1:9" ht="14.1" customHeight="1">
      <c r="A21" s="152" t="s">
        <v>28</v>
      </c>
      <c r="B21" s="20" t="s">
        <v>130</v>
      </c>
      <c r="C21" s="20"/>
      <c r="D21" s="20"/>
      <c r="E21" s="20"/>
      <c r="F21" s="34"/>
      <c r="G21" s="123"/>
      <c r="H21" s="21">
        <f t="shared" ref="H21:H26" si="1">G21*$H$14</f>
        <v>0</v>
      </c>
      <c r="I21" s="151">
        <f t="shared" ref="I21:I22" si="2">SUM(G21:H21)</f>
        <v>0</v>
      </c>
    </row>
    <row r="22" spans="1:9" ht="14.1" customHeight="1">
      <c r="A22" s="153" t="s">
        <v>83</v>
      </c>
      <c r="B22" s="20"/>
      <c r="C22" s="20"/>
      <c r="D22" s="20"/>
      <c r="E22" s="20"/>
      <c r="F22" s="34"/>
      <c r="G22" s="127"/>
      <c r="H22" s="21">
        <f t="shared" si="1"/>
        <v>0</v>
      </c>
      <c r="I22" s="151">
        <f t="shared" si="2"/>
        <v>0</v>
      </c>
    </row>
    <row r="23" spans="1:9" ht="14.1" customHeight="1">
      <c r="A23" s="152" t="s">
        <v>32</v>
      </c>
      <c r="B23" s="20"/>
      <c r="C23" s="20"/>
      <c r="D23" s="20"/>
      <c r="E23" s="20"/>
      <c r="F23" s="34"/>
      <c r="G23" s="123"/>
      <c r="H23" s="21">
        <f t="shared" si="1"/>
        <v>0</v>
      </c>
      <c r="I23" s="151">
        <f>SUM(G23:H23)</f>
        <v>0</v>
      </c>
    </row>
    <row r="24" spans="1:9" ht="14.1" customHeight="1">
      <c r="A24" s="152" t="s">
        <v>84</v>
      </c>
      <c r="B24" s="20"/>
      <c r="C24" s="20"/>
      <c r="D24" s="20"/>
      <c r="E24" s="20"/>
      <c r="F24" s="34"/>
      <c r="G24" s="123"/>
      <c r="H24" s="21">
        <f t="shared" si="1"/>
        <v>0</v>
      </c>
      <c r="I24" s="151">
        <f>SUM(G24:H24)</f>
        <v>0</v>
      </c>
    </row>
    <row r="25" spans="1:9" ht="14.1" customHeight="1">
      <c r="A25" s="152" t="s">
        <v>123</v>
      </c>
      <c r="B25" s="20"/>
      <c r="C25" s="20" t="s">
        <v>124</v>
      </c>
      <c r="D25" s="20"/>
      <c r="E25" s="20"/>
      <c r="F25" s="34"/>
      <c r="G25" s="123"/>
      <c r="H25" s="21">
        <f t="shared" si="1"/>
        <v>0</v>
      </c>
      <c r="I25" s="151">
        <f>SUM(G25:H25)</f>
        <v>0</v>
      </c>
    </row>
    <row r="26" spans="1:9" ht="14.1" customHeight="1">
      <c r="A26" s="152"/>
      <c r="B26" s="20"/>
      <c r="C26" s="20" t="s">
        <v>125</v>
      </c>
      <c r="D26" s="20"/>
      <c r="E26" s="20"/>
      <c r="F26" s="34"/>
      <c r="G26" s="123"/>
      <c r="H26" s="21">
        <f t="shared" si="1"/>
        <v>0</v>
      </c>
      <c r="I26" s="151">
        <f>SUM(G26:H26)</f>
        <v>0</v>
      </c>
    </row>
    <row r="27" spans="1:9" ht="14.1" customHeight="1">
      <c r="A27" s="152"/>
      <c r="B27" s="20"/>
      <c r="C27" s="20"/>
      <c r="D27" s="20"/>
      <c r="E27" s="20"/>
      <c r="F27" s="34"/>
      <c r="G27" s="123"/>
      <c r="H27" s="21"/>
      <c r="I27" s="151"/>
    </row>
    <row r="28" spans="1:9" ht="14.1" customHeight="1">
      <c r="A28" s="152" t="s">
        <v>85</v>
      </c>
      <c r="B28" s="20"/>
      <c r="C28" s="20"/>
      <c r="D28" s="20"/>
      <c r="E28" s="20"/>
      <c r="F28" s="34"/>
      <c r="G28" s="123"/>
      <c r="H28" s="21">
        <f t="shared" ref="H28:H29" si="3">G28*$H$14</f>
        <v>0</v>
      </c>
      <c r="I28" s="151">
        <f>SUM(G28:H28)</f>
        <v>0</v>
      </c>
    </row>
    <row r="29" spans="1:9" ht="14.1" customHeight="1">
      <c r="A29" s="152" t="s">
        <v>86</v>
      </c>
      <c r="B29" s="20"/>
      <c r="C29" s="20"/>
      <c r="D29" s="20"/>
      <c r="E29" s="20"/>
      <c r="F29" s="34"/>
      <c r="G29" s="123"/>
      <c r="H29" s="21">
        <f t="shared" si="3"/>
        <v>0</v>
      </c>
      <c r="I29" s="151">
        <f>SUM(G29:H29)</f>
        <v>0</v>
      </c>
    </row>
    <row r="30" spans="1:9" ht="14.1" customHeight="1">
      <c r="A30" s="152"/>
      <c r="B30" s="20"/>
      <c r="C30" s="20"/>
      <c r="D30" s="20"/>
      <c r="E30" s="20"/>
      <c r="F30" s="34"/>
      <c r="G30" s="123"/>
      <c r="H30" s="21"/>
      <c r="I30" s="151"/>
    </row>
    <row r="31" spans="1:9" ht="14.1" customHeight="1">
      <c r="A31" s="152" t="s">
        <v>33</v>
      </c>
      <c r="B31" s="20"/>
      <c r="C31" s="20"/>
      <c r="D31" s="20"/>
      <c r="E31" s="20"/>
      <c r="F31" s="34"/>
      <c r="G31" s="123"/>
      <c r="H31" s="21">
        <f>G31*$H$14</f>
        <v>0</v>
      </c>
      <c r="I31" s="151">
        <f>SUM(G31:H31)</f>
        <v>0</v>
      </c>
    </row>
    <row r="32" spans="1:9" ht="14.1" customHeight="1">
      <c r="A32" s="152"/>
      <c r="B32" s="20"/>
      <c r="C32" s="20"/>
      <c r="D32" s="20"/>
      <c r="E32" s="20"/>
      <c r="F32" s="34"/>
      <c r="G32" s="123"/>
      <c r="H32" s="21"/>
      <c r="I32" s="151"/>
    </row>
    <row r="33" spans="1:10" ht="14.1" customHeight="1">
      <c r="A33" s="152" t="s">
        <v>126</v>
      </c>
      <c r="B33" s="20"/>
      <c r="C33" s="20"/>
      <c r="D33" s="20"/>
      <c r="E33" s="20"/>
      <c r="F33" s="34"/>
      <c r="G33" s="123"/>
      <c r="H33" s="21">
        <f t="shared" ref="H33:H34" si="4">G33*$H$14</f>
        <v>0</v>
      </c>
      <c r="I33" s="151">
        <f t="shared" ref="I33:I34" si="5">SUM(G33:H33)</f>
        <v>0</v>
      </c>
    </row>
    <row r="34" spans="1:10" ht="14.1" customHeight="1">
      <c r="A34" s="152" t="s">
        <v>127</v>
      </c>
      <c r="B34" s="20"/>
      <c r="C34" s="20"/>
      <c r="D34" s="20"/>
      <c r="E34" s="20"/>
      <c r="F34" s="34"/>
      <c r="G34" s="123"/>
      <c r="H34" s="21">
        <f t="shared" si="4"/>
        <v>0</v>
      </c>
      <c r="I34" s="151">
        <f t="shared" si="5"/>
        <v>0</v>
      </c>
    </row>
    <row r="35" spans="1:10" ht="14.1" customHeight="1">
      <c r="A35" s="150"/>
      <c r="B35" s="20"/>
      <c r="C35" s="27"/>
      <c r="D35" s="20"/>
      <c r="E35" s="27"/>
      <c r="F35" s="34"/>
      <c r="G35" s="39"/>
      <c r="H35" s="21"/>
      <c r="I35" s="151"/>
    </row>
    <row r="36" spans="1:10" ht="14.1" customHeight="1">
      <c r="A36" s="150"/>
      <c r="B36" s="20"/>
      <c r="C36" s="27"/>
      <c r="D36" s="20"/>
      <c r="E36" s="27"/>
      <c r="F36" s="34"/>
      <c r="G36" s="39"/>
      <c r="H36" s="21"/>
      <c r="I36" s="151"/>
    </row>
    <row r="37" spans="1:10" ht="14.1" customHeight="1">
      <c r="A37" s="150"/>
      <c r="B37" s="20"/>
      <c r="C37" s="27"/>
      <c r="D37" s="20"/>
      <c r="E37" s="27"/>
      <c r="F37" s="34"/>
      <c r="G37" s="39"/>
      <c r="H37" s="21"/>
      <c r="I37" s="151"/>
    </row>
    <row r="38" spans="1:10" ht="14.1" customHeight="1">
      <c r="A38" s="150"/>
      <c r="B38" s="20"/>
      <c r="C38" s="27"/>
      <c r="D38" s="20"/>
      <c r="E38" s="27"/>
      <c r="F38" s="34"/>
      <c r="G38" s="39"/>
      <c r="H38" s="21"/>
      <c r="I38" s="151"/>
    </row>
    <row r="39" spans="1:10" ht="14.1" customHeight="1">
      <c r="A39" s="150"/>
      <c r="B39" s="20"/>
      <c r="C39" s="27"/>
      <c r="D39" s="20"/>
      <c r="E39" s="27"/>
      <c r="F39" s="34"/>
      <c r="G39" s="39"/>
      <c r="H39" s="21"/>
      <c r="I39" s="151"/>
    </row>
    <row r="40" spans="1:10" ht="14.1" customHeight="1">
      <c r="A40" s="150"/>
      <c r="B40" s="20"/>
      <c r="C40" s="27"/>
      <c r="D40" s="20"/>
      <c r="E40" s="27"/>
      <c r="F40" s="34"/>
      <c r="G40" s="39"/>
      <c r="H40" s="21"/>
      <c r="I40" s="151"/>
    </row>
    <row r="41" spans="1:10" ht="14.1" customHeight="1">
      <c r="A41" s="150"/>
      <c r="B41" s="20"/>
      <c r="C41" s="27"/>
      <c r="D41" s="20"/>
      <c r="E41" s="27"/>
      <c r="F41" s="34"/>
      <c r="G41" s="39"/>
      <c r="H41" s="21"/>
      <c r="I41" s="151"/>
    </row>
    <row r="42" spans="1:10" ht="14.1" customHeight="1">
      <c r="A42" s="150"/>
      <c r="B42" s="20"/>
      <c r="C42" s="27"/>
      <c r="D42" s="20"/>
      <c r="E42" s="27"/>
      <c r="F42" s="34"/>
      <c r="G42" s="39"/>
      <c r="H42" s="21"/>
      <c r="I42" s="151"/>
      <c r="J42" s="16"/>
    </row>
    <row r="43" spans="1:10" ht="14.1" customHeight="1">
      <c r="A43" s="150"/>
      <c r="B43" s="20"/>
      <c r="C43" s="27"/>
      <c r="D43" s="20"/>
      <c r="E43" s="27"/>
      <c r="F43" s="34"/>
      <c r="G43" s="39"/>
      <c r="H43" s="21"/>
      <c r="I43" s="151"/>
      <c r="J43" s="16"/>
    </row>
    <row r="44" spans="1:10" ht="14.1" customHeight="1">
      <c r="A44" s="150"/>
      <c r="B44" s="20"/>
      <c r="C44" s="27"/>
      <c r="D44" s="20"/>
      <c r="E44" s="27"/>
      <c r="F44" s="34"/>
      <c r="G44" s="39"/>
      <c r="H44" s="21"/>
      <c r="I44" s="151"/>
      <c r="J44" s="43"/>
    </row>
    <row r="45" spans="1:10" ht="14.1" customHeight="1">
      <c r="A45" s="150"/>
      <c r="B45" s="20"/>
      <c r="C45" s="27"/>
      <c r="D45" s="20"/>
      <c r="E45" s="27"/>
      <c r="F45" s="34"/>
      <c r="G45" s="39"/>
      <c r="H45" s="21"/>
      <c r="I45" s="151"/>
      <c r="J45" s="16"/>
    </row>
    <row r="46" spans="1:10" ht="14.1" customHeight="1">
      <c r="A46" s="150"/>
      <c r="B46" s="20"/>
      <c r="C46" s="27"/>
      <c r="D46" s="20"/>
      <c r="E46" s="27"/>
      <c r="F46" s="34"/>
      <c r="G46" s="39"/>
      <c r="H46" s="21"/>
      <c r="I46" s="151"/>
    </row>
    <row r="47" spans="1:10" ht="14.1" customHeight="1">
      <c r="A47" s="152"/>
      <c r="B47" s="20"/>
      <c r="C47" s="20"/>
      <c r="D47" s="20"/>
      <c r="E47" s="20"/>
      <c r="F47" s="34"/>
      <c r="G47" s="39"/>
      <c r="H47" s="21"/>
      <c r="I47" s="151"/>
    </row>
    <row r="48" spans="1:10" ht="14.1" customHeight="1">
      <c r="A48" s="152"/>
      <c r="B48" s="20"/>
      <c r="C48" s="20"/>
      <c r="D48" s="20"/>
      <c r="E48" s="20"/>
      <c r="F48" s="34"/>
      <c r="G48" s="39"/>
      <c r="H48" s="21"/>
      <c r="I48" s="151"/>
    </row>
    <row r="49" spans="1:9" ht="14.1" customHeight="1">
      <c r="A49" s="150"/>
      <c r="B49" s="20"/>
      <c r="C49" s="20"/>
      <c r="D49" s="20"/>
      <c r="E49" s="20"/>
      <c r="F49" s="34"/>
      <c r="G49" s="39"/>
      <c r="H49" s="21"/>
      <c r="I49" s="151"/>
    </row>
    <row r="50" spans="1:9" ht="14.1" customHeight="1">
      <c r="A50" s="152"/>
      <c r="B50" s="20"/>
      <c r="C50" s="20"/>
      <c r="D50" s="20"/>
      <c r="E50" s="20"/>
      <c r="F50" s="34"/>
      <c r="G50" s="39"/>
      <c r="H50" s="21"/>
      <c r="I50" s="151"/>
    </row>
    <row r="51" spans="1:9" ht="14.1" customHeight="1">
      <c r="A51" s="152"/>
      <c r="B51" s="20"/>
      <c r="C51" s="20"/>
      <c r="D51" s="20"/>
      <c r="E51" s="20"/>
      <c r="F51" s="34"/>
      <c r="G51" s="39"/>
      <c r="H51" s="21"/>
      <c r="I51" s="151"/>
    </row>
    <row r="52" spans="1:9" ht="14.1" customHeight="1">
      <c r="A52" s="150"/>
      <c r="B52" s="20"/>
      <c r="C52" s="20"/>
      <c r="D52" s="20"/>
      <c r="E52" s="20"/>
      <c r="F52" s="34"/>
      <c r="G52" s="39"/>
      <c r="H52" s="21"/>
      <c r="I52" s="151"/>
    </row>
    <row r="53" spans="1:9" ht="14.1" customHeight="1">
      <c r="A53" s="152"/>
      <c r="B53" s="20"/>
      <c r="C53" s="20"/>
      <c r="D53" s="20"/>
      <c r="E53" s="20"/>
      <c r="F53" s="34"/>
      <c r="G53" s="39"/>
      <c r="H53" s="21"/>
      <c r="I53" s="151"/>
    </row>
    <row r="54" spans="1:9" ht="13.5" customHeight="1" thickBot="1">
      <c r="A54" s="154" t="s">
        <v>8</v>
      </c>
      <c r="B54" s="8" t="str">
        <f>'100 Series'!B54</f>
        <v xml:space="preserve">     Hourly Rate for repairs and authorized service outside of contractual obligations is  =   $  / Hr.</v>
      </c>
      <c r="C54" s="8"/>
      <c r="D54" s="8"/>
      <c r="E54" s="8"/>
      <c r="F54" s="35"/>
      <c r="G54" s="8"/>
      <c r="H54" s="9"/>
      <c r="I54" s="155"/>
    </row>
    <row r="55" spans="1:9" ht="10.5" customHeight="1" thickTop="1">
      <c r="A55" s="156"/>
      <c r="B55" s="18"/>
      <c r="C55" s="18"/>
      <c r="D55" s="18"/>
      <c r="E55" s="18"/>
      <c r="F55" s="36"/>
      <c r="G55" s="18"/>
      <c r="H55" s="18"/>
      <c r="I55" s="157" t="s">
        <v>1</v>
      </c>
    </row>
    <row r="56" spans="1:9" ht="12" customHeight="1">
      <c r="A56" s="158"/>
      <c r="B56" s="23" t="s">
        <v>12</v>
      </c>
      <c r="C56" s="23"/>
      <c r="D56" s="18"/>
      <c r="E56" s="18"/>
      <c r="F56" s="36"/>
      <c r="G56" s="18"/>
      <c r="H56" s="18"/>
      <c r="I56" s="155"/>
    </row>
    <row r="57" spans="1:9" ht="8.25" customHeight="1">
      <c r="A57" s="158"/>
      <c r="B57" s="18"/>
      <c r="C57" s="18"/>
      <c r="D57" s="18"/>
      <c r="E57" s="18"/>
      <c r="F57" s="36"/>
      <c r="G57" s="18"/>
      <c r="H57" s="18"/>
      <c r="I57" s="155"/>
    </row>
    <row r="58" spans="1:9" ht="12" customHeight="1">
      <c r="A58" s="158" t="s">
        <v>19</v>
      </c>
      <c r="B58" s="18"/>
      <c r="C58" s="18"/>
      <c r="D58" s="18"/>
      <c r="E58" s="18"/>
      <c r="F58" s="37"/>
      <c r="G58" s="23"/>
      <c r="H58" s="18"/>
      <c r="I58" s="155"/>
    </row>
    <row r="59" spans="1:9" ht="12" customHeight="1">
      <c r="A59" s="158" t="s">
        <v>20</v>
      </c>
      <c r="B59" s="18"/>
      <c r="C59" s="18"/>
      <c r="D59" s="18"/>
      <c r="E59" s="18"/>
      <c r="F59" s="36"/>
      <c r="G59" s="18"/>
      <c r="H59" s="18"/>
      <c r="I59" s="155"/>
    </row>
    <row r="60" spans="1:9" ht="12" customHeight="1">
      <c r="A60" s="158" t="s">
        <v>21</v>
      </c>
      <c r="B60" s="24"/>
      <c r="C60" s="24"/>
      <c r="D60" s="106"/>
      <c r="E60" s="106"/>
      <c r="F60" s="107"/>
      <c r="G60" s="18"/>
      <c r="H60" s="18"/>
      <c r="I60" s="155"/>
    </row>
    <row r="61" spans="1:9" ht="12" customHeight="1">
      <c r="A61" s="159" t="s">
        <v>22</v>
      </c>
      <c r="B61" s="18"/>
      <c r="C61" s="18"/>
      <c r="D61" s="18"/>
      <c r="E61" s="18"/>
      <c r="F61" s="36"/>
      <c r="G61" s="18"/>
      <c r="H61" s="18"/>
      <c r="I61" s="160"/>
    </row>
    <row r="62" spans="1:9" ht="12" customHeight="1">
      <c r="A62" s="159" t="s">
        <v>23</v>
      </c>
      <c r="B62" s="18"/>
      <c r="C62" s="18"/>
      <c r="D62" s="18"/>
      <c r="E62" s="18"/>
      <c r="F62" s="107"/>
      <c r="G62" s="106"/>
      <c r="H62" s="106"/>
      <c r="I62" s="155"/>
    </row>
    <row r="63" spans="1:9" ht="12" customHeight="1">
      <c r="A63" s="158" t="s">
        <v>24</v>
      </c>
      <c r="B63" s="18"/>
      <c r="C63" s="18"/>
      <c r="D63" s="18"/>
      <c r="E63" s="18"/>
      <c r="F63" s="36"/>
      <c r="G63" s="18"/>
      <c r="H63" s="18"/>
      <c r="I63" s="155"/>
    </row>
    <row r="64" spans="1:9" ht="12" customHeight="1">
      <c r="A64" s="158" t="s">
        <v>25</v>
      </c>
      <c r="B64" s="18"/>
      <c r="C64" s="18"/>
      <c r="D64" s="18"/>
      <c r="E64" s="18"/>
      <c r="F64" s="36"/>
      <c r="G64" s="18"/>
      <c r="H64" s="18"/>
      <c r="I64" s="155"/>
    </row>
    <row r="65" spans="1:9" ht="12" customHeight="1">
      <c r="A65" s="158" t="s">
        <v>26</v>
      </c>
      <c r="B65" s="18"/>
      <c r="C65" s="18"/>
      <c r="D65" s="18"/>
      <c r="E65" s="18"/>
      <c r="F65" s="36"/>
      <c r="G65" s="100" t="s">
        <v>34</v>
      </c>
      <c r="H65" s="100"/>
      <c r="I65" s="161"/>
    </row>
    <row r="66" spans="1:9" ht="12" customHeight="1">
      <c r="A66" s="159" t="s">
        <v>27</v>
      </c>
      <c r="B66" s="18"/>
      <c r="C66" s="18"/>
      <c r="D66" s="18"/>
      <c r="E66" s="18"/>
      <c r="F66" s="36"/>
      <c r="G66" s="18"/>
      <c r="H66" s="18"/>
      <c r="I66" s="155"/>
    </row>
    <row r="67" spans="1:9" ht="12" customHeight="1">
      <c r="A67" s="158"/>
      <c r="B67" s="18"/>
      <c r="C67" s="18"/>
      <c r="D67" s="18"/>
      <c r="E67" s="18"/>
      <c r="F67" s="36"/>
      <c r="G67" s="100" t="s">
        <v>128</v>
      </c>
      <c r="H67" s="100"/>
      <c r="I67" s="161"/>
    </row>
    <row r="68" spans="1:9" ht="9.75" customHeight="1">
      <c r="A68" s="158"/>
      <c r="B68" s="18"/>
      <c r="C68" s="18"/>
      <c r="D68" s="18"/>
      <c r="E68" s="18"/>
      <c r="F68" s="36"/>
      <c r="G68" s="18"/>
      <c r="H68" s="18"/>
      <c r="I68" s="138"/>
    </row>
    <row r="69" spans="1:9" ht="17.25" customHeight="1" thickBot="1">
      <c r="A69" s="162" t="s">
        <v>11</v>
      </c>
      <c r="B69" s="163"/>
      <c r="C69" s="163"/>
      <c r="D69" s="164"/>
      <c r="E69" s="163" t="s">
        <v>9</v>
      </c>
      <c r="F69" s="165"/>
      <c r="G69" s="163"/>
      <c r="H69" s="166"/>
      <c r="I69" s="167"/>
    </row>
    <row r="70" spans="1:9" ht="12" customHeight="1"/>
    <row r="71" spans="1:9" ht="12" customHeight="1"/>
    <row r="72" spans="1:9" ht="12" customHeight="1"/>
    <row r="73" spans="1:9" ht="16.5" customHeight="1"/>
    <row r="74" spans="1:9" ht="12" customHeight="1"/>
    <row r="75" spans="1:9" ht="15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9" customHeight="1"/>
    <row r="88" ht="12.75" customHeight="1"/>
    <row r="89" ht="16.5" customHeight="1"/>
    <row r="90" ht="12" customHeight="1"/>
    <row r="91" ht="12" customHeight="1"/>
    <row r="92" ht="12" customHeight="1"/>
    <row r="93" ht="12.75" customHeight="1"/>
    <row r="94" ht="12" customHeight="1"/>
    <row r="95" ht="12" customHeight="1"/>
    <row r="96" ht="12" customHeight="1"/>
    <row r="97" ht="9" customHeight="1"/>
    <row r="98" ht="12" customHeight="1"/>
  </sheetData>
  <mergeCells count="2">
    <mergeCell ref="A2:I2"/>
    <mergeCell ref="H3:I3"/>
  </mergeCells>
  <printOptions horizontalCentered="1" verticalCentered="1"/>
  <pageMargins left="0" right="0" top="0.5" bottom="0" header="0.5" footer="0.5"/>
  <pageSetup paperSize="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100 Series</vt:lpstr>
      <vt:lpstr>800 Series</vt:lpstr>
      <vt:lpstr>1000 Series</vt:lpstr>
      <vt:lpstr>Extras</vt:lpstr>
      <vt:lpstr>'100 Series'!Print_Area</vt:lpstr>
      <vt:lpstr>'1000 Series'!Print_Area</vt:lpstr>
      <vt:lpstr>'800 Series'!Print_Area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2022-02-09T16:18:48Z</cp:lastPrinted>
  <dcterms:created xsi:type="dcterms:W3CDTF">1999-03-06T17:18:52Z</dcterms:created>
  <dcterms:modified xsi:type="dcterms:W3CDTF">2022-02-09T18:23:42Z</dcterms:modified>
</cp:coreProperties>
</file>