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CONSTRUCTION AND CONTRACTS\EXCEL\C- Construction Contracts\2022 Contracts - VH19\"/>
    </mc:Choice>
  </mc:AlternateContent>
  <xr:revisionPtr revIDLastSave="0" documentId="13_ncr:1_{3698573E-1354-45A0-B0F8-008394B53C25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100 Series" sheetId="10" r:id="rId1"/>
    <sheet name="800 Series " sheetId="11" r:id="rId2"/>
    <sheet name="1000 Series" sheetId="12" r:id="rId3"/>
    <sheet name="Extras" sheetId="8" r:id="rId4"/>
  </sheets>
  <definedNames>
    <definedName name="_xlnm.Print_Area" localSheetId="0">'100 Series'!$A$1:$I$77</definedName>
    <definedName name="_xlnm.Print_Area" localSheetId="2">'1000 Series'!$A$1:$I$72</definedName>
    <definedName name="_xlnm.Print_Area" localSheetId="1">'800 Series '!$A$1:$I$69</definedName>
    <definedName name="_xlnm.Print_Area" localSheetId="3">Extras!$A$1:$I$123</definedName>
    <definedName name="_xlnm.Print_Titles" localSheetId="3">Extras!$1:$13</definedName>
  </definedNames>
  <calcPr calcId="191029" iterate="1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8" l="1"/>
  <c r="B6" i="12" l="1"/>
  <c r="B3" i="12"/>
  <c r="A1" i="8"/>
  <c r="A1" i="12"/>
  <c r="A1" i="11"/>
  <c r="B6" i="11" l="1"/>
  <c r="H4" i="11"/>
  <c r="B3" i="11"/>
  <c r="A56" i="12" l="1"/>
  <c r="A57" i="12"/>
  <c r="A55" i="12"/>
  <c r="A54" i="12"/>
  <c r="A53" i="12"/>
  <c r="A53" i="11"/>
  <c r="A52" i="11"/>
  <c r="A51" i="11"/>
  <c r="A50" i="11"/>
  <c r="A49" i="11"/>
  <c r="H57" i="8"/>
  <c r="I57" i="8" s="1"/>
  <c r="H56" i="8"/>
  <c r="I56" i="8" s="1"/>
  <c r="H55" i="8"/>
  <c r="I55" i="8" s="1"/>
  <c r="H54" i="8"/>
  <c r="I54" i="8" s="1"/>
  <c r="H53" i="8"/>
  <c r="I53" i="8" s="1"/>
  <c r="H52" i="8"/>
  <c r="I52" i="8" s="1"/>
  <c r="H87" i="8"/>
  <c r="I87" i="8" s="1"/>
  <c r="H81" i="8"/>
  <c r="I81" i="8" s="1"/>
  <c r="H76" i="8"/>
  <c r="I76" i="8" s="1"/>
  <c r="H73" i="8"/>
  <c r="I73" i="8" s="1"/>
  <c r="H70" i="8"/>
  <c r="I70" i="8" s="1"/>
  <c r="H48" i="8"/>
  <c r="I48" i="8" s="1"/>
  <c r="H45" i="8"/>
  <c r="I45" i="8" s="1"/>
  <c r="H44" i="8"/>
  <c r="I44" i="8" s="1"/>
  <c r="H43" i="8"/>
  <c r="I43" i="8" s="1"/>
  <c r="H42" i="8"/>
  <c r="I42" i="8" s="1"/>
  <c r="H41" i="8"/>
  <c r="I41" i="8" s="1"/>
  <c r="H40" i="8"/>
  <c r="I40" i="8" s="1"/>
  <c r="H34" i="8"/>
  <c r="I34" i="8" s="1"/>
  <c r="H29" i="10"/>
  <c r="I29" i="10" s="1"/>
  <c r="C29" i="10"/>
  <c r="H27" i="10"/>
  <c r="I27" i="10" s="1"/>
  <c r="C27" i="10"/>
  <c r="H25" i="10"/>
  <c r="I25" i="10" s="1"/>
  <c r="C25" i="10"/>
  <c r="H23" i="10"/>
  <c r="I23" i="10" s="1"/>
  <c r="C23" i="10"/>
  <c r="H21" i="10"/>
  <c r="I21" i="10" s="1"/>
  <c r="C21" i="10"/>
  <c r="H19" i="10"/>
  <c r="I19" i="10" s="1"/>
  <c r="C19" i="10"/>
  <c r="H17" i="10"/>
  <c r="I17" i="10" s="1"/>
  <c r="C17" i="10"/>
  <c r="H74" i="8" l="1"/>
  <c r="I74" i="8" s="1"/>
  <c r="H4" i="8"/>
  <c r="H4" i="12"/>
  <c r="B110" i="8" l="1"/>
  <c r="B58" i="12"/>
  <c r="B55" i="11"/>
  <c r="B3" i="8" l="1"/>
  <c r="H31" i="8" l="1"/>
  <c r="I31" i="8" s="1"/>
  <c r="H25" i="8"/>
  <c r="I25" i="8" s="1"/>
  <c r="H22" i="8"/>
  <c r="I22" i="8" s="1"/>
  <c r="H21" i="8"/>
  <c r="I21" i="8" s="1"/>
  <c r="H18" i="8"/>
  <c r="I18" i="8" s="1"/>
  <c r="H17" i="8"/>
  <c r="I17" i="8" s="1"/>
  <c r="H14" i="8"/>
  <c r="I14" i="8" s="1"/>
  <c r="H36" i="12"/>
  <c r="I36" i="12" s="1"/>
  <c r="C36" i="12"/>
  <c r="H34" i="12"/>
  <c r="I34" i="12" s="1"/>
  <c r="C34" i="12"/>
  <c r="H32" i="12"/>
  <c r="I32" i="12" s="1"/>
  <c r="C32" i="12"/>
  <c r="H30" i="12"/>
  <c r="I30" i="12" s="1"/>
  <c r="C30" i="12"/>
  <c r="H28" i="12"/>
  <c r="I28" i="12" s="1"/>
  <c r="C28" i="12"/>
  <c r="H26" i="12"/>
  <c r="I26" i="12" s="1"/>
  <c r="C26" i="12"/>
  <c r="H24" i="12"/>
  <c r="I24" i="12" s="1"/>
  <c r="C24" i="12"/>
  <c r="H22" i="12"/>
  <c r="I22" i="12" s="1"/>
  <c r="C22" i="12"/>
  <c r="H21" i="12"/>
  <c r="I21" i="12" s="1"/>
  <c r="C21" i="12"/>
  <c r="H19" i="12"/>
  <c r="I19" i="12" s="1"/>
  <c r="C19" i="12"/>
  <c r="H17" i="12"/>
  <c r="I17" i="12" s="1"/>
  <c r="C17" i="12"/>
  <c r="H35" i="11"/>
  <c r="I35" i="11" s="1"/>
  <c r="C35" i="11"/>
  <c r="H33" i="11"/>
  <c r="I33" i="11" s="1"/>
  <c r="C33" i="11"/>
  <c r="H31" i="11"/>
  <c r="I31" i="11" s="1"/>
  <c r="C31" i="11"/>
  <c r="H29" i="11"/>
  <c r="I29" i="11" s="1"/>
  <c r="C29" i="11"/>
  <c r="H27" i="11"/>
  <c r="I27" i="11" s="1"/>
  <c r="C27" i="11"/>
  <c r="H25" i="11"/>
  <c r="I25" i="11" s="1"/>
  <c r="C25" i="11"/>
  <c r="H23" i="11"/>
  <c r="I23" i="11" s="1"/>
  <c r="C23" i="11"/>
  <c r="H21" i="11"/>
  <c r="I21" i="11" s="1"/>
  <c r="C21" i="11"/>
  <c r="H19" i="11"/>
  <c r="I19" i="11" s="1"/>
  <c r="C19" i="11"/>
  <c r="H17" i="11"/>
  <c r="I17" i="11" s="1"/>
  <c r="C17" i="11"/>
  <c r="G7" i="8" l="1"/>
  <c r="H2" i="8"/>
  <c r="H2" i="12" l="1"/>
  <c r="G8" i="12"/>
  <c r="H2" i="11"/>
  <c r="G8" i="11"/>
</calcChain>
</file>

<file path=xl/sharedStrings.xml><?xml version="1.0" encoding="utf-8"?>
<sst xmlns="http://schemas.openxmlformats.org/spreadsheetml/2006/main" count="291" uniqueCount="128">
  <si>
    <t>DATE :</t>
  </si>
  <si>
    <t xml:space="preserve"> </t>
  </si>
  <si>
    <t>CONTRACT # :</t>
  </si>
  <si>
    <t>CONTRACTOR :</t>
  </si>
  <si>
    <t>CONTRACT PERIOD :</t>
  </si>
  <si>
    <t>ONE</t>
  </si>
  <si>
    <t>TWO</t>
  </si>
  <si>
    <t>THREE</t>
  </si>
  <si>
    <t>UNIT COST</t>
  </si>
  <si>
    <t>TOTAL</t>
  </si>
  <si>
    <t>STAGE</t>
  </si>
  <si>
    <t>CODE</t>
  </si>
  <si>
    <t>MODELS</t>
  </si>
  <si>
    <t/>
  </si>
  <si>
    <t>SERVICE :</t>
  </si>
  <si>
    <t xml:space="preserve">           TERMS OF PAYMENT</t>
  </si>
  <si>
    <t>30</t>
  </si>
  <si>
    <t xml:space="preserve">  DAYS</t>
  </si>
  <si>
    <t>A - 5</t>
  </si>
  <si>
    <t>Note:   Includes furnace light up &amp; new TSSA venting code</t>
  </si>
  <si>
    <t>ROUGH -IN</t>
  </si>
  <si>
    <t>FURNACE #</t>
  </si>
  <si>
    <t>MECHANICAL</t>
  </si>
  <si>
    <t>BASEMENT</t>
  </si>
  <si>
    <t>FINISHING</t>
  </si>
  <si>
    <t xml:space="preserve"> NOTE :   ALL INVOICES MUST INCLUDE THE FOLLOWING ITEMS</t>
  </si>
  <si>
    <t xml:space="preserve">  TERMS OF PAYMENT</t>
  </si>
  <si>
    <r>
      <t>A -    Contract No. , Lot / Unit No. , Model No. , Project Name,</t>
    </r>
    <r>
      <rPr>
        <b/>
        <sz val="10"/>
        <rFont val="Times New Roman"/>
        <family val="1"/>
      </rPr>
      <t xml:space="preserve"> Completion Slip #, P.O.# (if required) Description of work</t>
    </r>
  </si>
  <si>
    <t>B -    Codes for your operations as per Schedule "C"</t>
  </si>
  <si>
    <t>C -    Invoices which have more than one Contract No.  will not be accepted</t>
  </si>
  <si>
    <t xml:space="preserve">D -    A Purchase Order # must be obtained for all work performed which is not included in this contract such </t>
  </si>
  <si>
    <t xml:space="preserve">         as extras, repairs and service. This work must be submitted  on a separate invoice for each Purchase Order #.    </t>
  </si>
  <si>
    <t>E -    All invoices, extras, repairs or other must be accompanied by a completion slip, change order or work order from</t>
  </si>
  <si>
    <t xml:space="preserve">         a Valecraft Superintendent and a Purchase Order if applicable.</t>
  </si>
  <si>
    <t>F -    Code 680 is for Extras</t>
  </si>
  <si>
    <t>G -   Invoices received without ALL proper documentation will be returned.</t>
  </si>
  <si>
    <t>NOTE :   ALL INVOICES MUST INCLUDE THE FOLLOWING ITEMS</t>
  </si>
  <si>
    <t>PROJECT :</t>
  </si>
  <si>
    <t>SERIES :</t>
  </si>
  <si>
    <t>Work Schedule # :</t>
  </si>
  <si>
    <t>HST</t>
  </si>
  <si>
    <t>SIX</t>
  </si>
  <si>
    <t>HRV</t>
  </si>
  <si>
    <t>FULL DUCT</t>
  </si>
  <si>
    <t>CLEANING</t>
  </si>
  <si>
    <t>Extras</t>
  </si>
  <si>
    <t>Energy Recovery Ventilator (ERV)</t>
  </si>
  <si>
    <t>43700 AVS Duo 1.4- 145 cfm( 12 rooms and under)</t>
  </si>
  <si>
    <t>45700 AVS Duo 1.9- 185 cfm( 12 to 17 rooms)</t>
  </si>
  <si>
    <t>ERV Controls</t>
  </si>
  <si>
    <t>40310 VENTA</t>
  </si>
  <si>
    <t>40340 ALTITUDE</t>
  </si>
  <si>
    <t>Dedicated HRV/ERV</t>
  </si>
  <si>
    <t>Per Outlet- i.e.: Bathrooms, Laundry rooms, Kitchen etc.</t>
  </si>
  <si>
    <t xml:space="preserve">Line voltage &amp; Low voltage wiring by others.  </t>
  </si>
  <si>
    <t>Per Outlet</t>
  </si>
  <si>
    <t>Proper drain to be provided by others within 20'</t>
  </si>
  <si>
    <t>of Unit.</t>
  </si>
  <si>
    <t>Air Cleaners</t>
  </si>
  <si>
    <t>P-124-  16x25 Electro Breeze Incl 2 filters</t>
  </si>
  <si>
    <t xml:space="preserve">Prices are based on receiving extras before original piping has </t>
  </si>
  <si>
    <t>been installed.  Any appliance type, does not include connection.</t>
  </si>
  <si>
    <t>250 cfm to 590 cfm Hood Fan ( electrical by Others )</t>
  </si>
  <si>
    <t>8" Makeup air , 8" duct heater, 8 " Motorized Damper,</t>
  </si>
  <si>
    <t>Thermostat, Switch, 8" exhaust for Hood fan</t>
  </si>
  <si>
    <t>600 cfm to1000 cfm Hood Fan ( electrical by Others )</t>
  </si>
  <si>
    <t>10 Makeup air ,10" duct heater, 10" Motorized Damper,</t>
  </si>
  <si>
    <t>Ton</t>
  </si>
  <si>
    <t>13 Seer R-410A</t>
  </si>
  <si>
    <t>GSX13024</t>
  </si>
  <si>
    <t>GSX13030</t>
  </si>
  <si>
    <t>GSX13036</t>
  </si>
  <si>
    <t>GSX13042</t>
  </si>
  <si>
    <t>GSX13048</t>
  </si>
  <si>
    <t>Rough in only for AC Consist of following</t>
  </si>
  <si>
    <t>AC Rough-In Line set , Disconnect, Electrical Wiring</t>
  </si>
  <si>
    <t>MECH.</t>
  </si>
  <si>
    <t xml:space="preserve">Contractor Initials: </t>
  </si>
  <si>
    <t xml:space="preserve">Furnace &amp; Basement Includes Maximum Hood Fan Vent Cover, 96% GMEC Furnace, &amp; Duct Sealing </t>
  </si>
  <si>
    <t xml:space="preserve">800 Series </t>
  </si>
  <si>
    <t xml:space="preserve">1000 Series </t>
  </si>
  <si>
    <t xml:space="preserve">100 Series </t>
  </si>
  <si>
    <t>170 BASSETT</t>
  </si>
  <si>
    <t>GSX13018</t>
  </si>
  <si>
    <t>810 3 BED</t>
  </si>
  <si>
    <t>810 4 BED</t>
  </si>
  <si>
    <t>1016 - LOFT</t>
  </si>
  <si>
    <t>have a</t>
  </si>
  <si>
    <t>FIVE</t>
  </si>
  <si>
    <t>Includes HWT Venting for Model Envirosense  6G50100 (Double Pipe Tank) (100,000 BTU)</t>
  </si>
  <si>
    <t>PO REQUIRED</t>
  </si>
  <si>
    <t>MODEL 1026</t>
  </si>
  <si>
    <t>Optional Sunroom</t>
  </si>
  <si>
    <t xml:space="preserve">Gas Piping </t>
  </si>
  <si>
    <t>Gas BBQ</t>
  </si>
  <si>
    <t>Gas Stove</t>
  </si>
  <si>
    <t>Gas Stove - 3/4" Line</t>
  </si>
  <si>
    <t>Gas Dryer</t>
  </si>
  <si>
    <t>Gas Dryer 2nd Floor</t>
  </si>
  <si>
    <t>Upgrade Main Gas Line from 1" to 1 1/4"</t>
  </si>
  <si>
    <t>Additional Heat Run for Finished Basements</t>
  </si>
  <si>
    <t xml:space="preserve">Each Run </t>
  </si>
  <si>
    <t xml:space="preserve">Goodman Air Conditioners (includes gas rough-in) </t>
  </si>
  <si>
    <t>Make-up Air Prices</t>
  </si>
  <si>
    <t>Laundry Room</t>
  </si>
  <si>
    <t xml:space="preserve">Relocate laundry room </t>
  </si>
  <si>
    <t>6" Stove Vent in towns to be in bulkheads</t>
  </si>
  <si>
    <t>105 MANN</t>
  </si>
  <si>
    <t>110 THOMAS</t>
  </si>
  <si>
    <t>120 HUNTLEY</t>
  </si>
  <si>
    <t>130 LEWIS</t>
  </si>
  <si>
    <t>140 GREEN</t>
  </si>
  <si>
    <t>160-2 STANLEY</t>
  </si>
  <si>
    <t>Basement Bathroom Rough-in &amp; Upgraded Powder Room Vent Cap</t>
  </si>
  <si>
    <t xml:space="preserve">Valecraft Homes (2019) Initials: </t>
  </si>
  <si>
    <t>Rinnai Hot Water Tank</t>
  </si>
  <si>
    <t xml:space="preserve">Rough-in and Connect </t>
  </si>
  <si>
    <t>Higher Basement Ceiling Upgrades</t>
  </si>
  <si>
    <t xml:space="preserve">9' Basement </t>
  </si>
  <si>
    <t>10' Basement</t>
  </si>
  <si>
    <t>826 3 BED</t>
  </si>
  <si>
    <t>826 4 BED</t>
  </si>
  <si>
    <t>Includes General Air 1042 Humidifier &amp; Goodman (GSX) Air Conditioners (13 SEER)</t>
  </si>
  <si>
    <t>Place St Thomas, Shea Village, Kanata North</t>
  </si>
  <si>
    <t>XXX- 066, 067, XXX, XXX</t>
  </si>
  <si>
    <t>April 1, 2022 to March 31, 2023</t>
  </si>
  <si>
    <t xml:space="preserve">Hourly Rate for repairs and authorized service outside of contractual obligations is = $ / Hr </t>
  </si>
  <si>
    <t>BID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</si>
</sst>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44" formatCode="_(&quot;$&quot;* #,##0.00_);_(&quot;$&quot;* \(#,##0.00\);_(&quot;$&quot;* &quot;-&quot;??_);_(@_)"/>
    <numFmt numFmtId="164" formatCode="0.00_)"/>
    <numFmt numFmtId="165" formatCode="mmmm\ d\,\ yyyy"/>
    <numFmt numFmtId="166" formatCode="&quot;$&quot;#,##0.00"/>
    <numFmt numFmtId="167" formatCode="#,##0.0"/>
  </numFmts>
  <fonts count="45">
    <font>
      <sz val="12"/>
      <name val="Arial"/>
    </font>
    <font>
      <sz val="10"/>
      <name val="Arial"/>
      <family val="2"/>
    </font>
    <font>
      <sz val="10"/>
      <name val="Arial"/>
      <family val="2"/>
    </font>
    <font>
      <sz val="10"/>
      <name val="P-CHNCRY"/>
    </font>
    <font>
      <b/>
      <sz val="10"/>
      <name val="P-CHNCRY"/>
    </font>
    <font>
      <sz val="10"/>
      <name val="Times New Roman"/>
      <family val="1"/>
    </font>
    <font>
      <b/>
      <i/>
      <sz val="10"/>
      <name val="P-AVGARD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0"/>
      <name val="P-AVGARD"/>
    </font>
    <font>
      <u/>
      <sz val="10"/>
      <name val="Times New Roman"/>
      <family val="1"/>
    </font>
    <font>
      <b/>
      <u/>
      <sz val="10"/>
      <name val="Times New Roman"/>
      <family val="1"/>
    </font>
    <font>
      <b/>
      <u/>
      <sz val="12"/>
      <name val="Times New Roman"/>
      <family val="1"/>
    </font>
    <font>
      <u/>
      <sz val="12"/>
      <name val="Arial"/>
      <family val="2"/>
    </font>
    <font>
      <sz val="12"/>
      <name val="P-AVGARD"/>
    </font>
    <font>
      <b/>
      <sz val="8"/>
      <name val="P-AVGARD"/>
    </font>
    <font>
      <b/>
      <sz val="12"/>
      <name val="P-CHNCRY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2"/>
      <name val="Arial"/>
      <family val="2"/>
    </font>
    <font>
      <b/>
      <sz val="8"/>
      <name val="Times New Roman"/>
      <family val="1"/>
    </font>
    <font>
      <b/>
      <sz val="10"/>
      <name val="Arial"/>
      <family val="2"/>
    </font>
    <font>
      <b/>
      <sz val="10"/>
      <name val="P-AVGARD"/>
    </font>
    <font>
      <b/>
      <sz val="12"/>
      <name val="P-AVGARD"/>
    </font>
    <font>
      <sz val="10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1"/>
      <name val="Arial"/>
      <family val="2"/>
    </font>
    <font>
      <b/>
      <u/>
      <sz val="11"/>
      <name val="Times New Roman"/>
      <family val="1"/>
    </font>
    <font>
      <b/>
      <sz val="12"/>
      <name val="Arial"/>
      <family val="2"/>
    </font>
    <font>
      <b/>
      <i/>
      <u val="double"/>
      <sz val="16"/>
      <name val="Arial"/>
      <family val="2"/>
    </font>
    <font>
      <b/>
      <sz val="10"/>
      <color indexed="10"/>
      <name val="P-CHNCRY"/>
    </font>
    <font>
      <b/>
      <sz val="10"/>
      <color indexed="10"/>
      <name val="Arial"/>
      <family val="2"/>
    </font>
    <font>
      <sz val="11"/>
      <name val="Arial"/>
      <family val="2"/>
    </font>
    <font>
      <b/>
      <u/>
      <sz val="12"/>
      <name val="Arial"/>
      <family val="2"/>
    </font>
    <font>
      <b/>
      <sz val="12"/>
      <name val="Helv"/>
    </font>
    <font>
      <sz val="12"/>
      <name val="Helv"/>
    </font>
    <font>
      <i/>
      <sz val="12"/>
      <name val="Arial"/>
      <family val="2"/>
    </font>
    <font>
      <sz val="12"/>
      <name val="LinePrinter"/>
    </font>
    <font>
      <b/>
      <u/>
      <sz val="11"/>
      <name val="Arial"/>
      <family val="2"/>
    </font>
    <font>
      <b/>
      <u/>
      <sz val="12"/>
      <name val="Helvetica"/>
      <family val="2"/>
    </font>
    <font>
      <b/>
      <i/>
      <sz val="10"/>
      <color theme="0"/>
      <name val="P-AVGARD"/>
    </font>
    <font>
      <sz val="12"/>
      <color indexed="8"/>
      <name val="Times New Roman"/>
      <family val="1"/>
    </font>
    <font>
      <i/>
      <sz val="10"/>
      <name val="P-CHNCRY"/>
    </font>
  </fonts>
  <fills count="6">
    <fill>
      <patternFill patternType="none"/>
    </fill>
    <fill>
      <patternFill patternType="gray125"/>
    </fill>
    <fill>
      <patternFill patternType="gray125">
        <fgColor indexed="8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2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/>
      <right style="double">
        <color indexed="8"/>
      </right>
      <top/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double">
        <color indexed="64"/>
      </right>
      <top/>
      <bottom/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double">
        <color indexed="8"/>
      </right>
      <top style="thin">
        <color indexed="64"/>
      </top>
      <bottom style="thin">
        <color indexed="8"/>
      </bottom>
      <diagonal/>
    </border>
    <border>
      <left style="double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double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8"/>
      </bottom>
      <diagonal/>
    </border>
    <border>
      <left/>
      <right style="medium">
        <color indexed="64"/>
      </right>
      <top style="double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8"/>
      </bottom>
      <diagonal/>
    </border>
    <border>
      <left style="medium">
        <color indexed="64"/>
      </left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medium">
        <color indexed="64"/>
      </right>
      <top style="double">
        <color indexed="8"/>
      </top>
      <bottom style="double">
        <color indexed="8"/>
      </bottom>
      <diagonal/>
    </border>
    <border>
      <left style="medium">
        <color indexed="64"/>
      </left>
      <right/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8"/>
      </top>
      <bottom/>
      <diagonal/>
    </border>
    <border>
      <left style="double">
        <color indexed="8"/>
      </left>
      <right style="medium">
        <color indexed="64"/>
      </right>
      <top style="double">
        <color indexed="8"/>
      </top>
      <bottom/>
      <diagonal/>
    </border>
    <border>
      <left style="double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double">
        <color indexed="8"/>
      </left>
      <right style="medium">
        <color indexed="64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64"/>
      </bottom>
      <diagonal/>
    </border>
    <border>
      <left/>
      <right style="double">
        <color indexed="8"/>
      </right>
      <top style="thin">
        <color indexed="8"/>
      </top>
      <bottom style="double">
        <color indexed="64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double">
        <color indexed="8"/>
      </right>
      <top style="double">
        <color indexed="8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70">
    <xf numFmtId="0" fontId="0" fillId="0" borderId="0" xfId="0"/>
    <xf numFmtId="0" fontId="0" fillId="0" borderId="4" xfId="0" applyBorder="1" applyProtection="1"/>
    <xf numFmtId="0" fontId="3" fillId="0" borderId="6" xfId="0" applyFont="1" applyBorder="1" applyProtection="1"/>
    <xf numFmtId="0" fontId="3" fillId="0" borderId="7" xfId="0" applyFont="1" applyBorder="1" applyProtection="1"/>
    <xf numFmtId="0" fontId="3" fillId="0" borderId="4" xfId="0" applyFont="1" applyBorder="1" applyProtection="1"/>
    <xf numFmtId="0" fontId="4" fillId="0" borderId="5" xfId="0" applyFont="1" applyBorder="1" applyProtection="1"/>
    <xf numFmtId="0" fontId="0" fillId="0" borderId="7" xfId="0" applyBorder="1" applyProtection="1"/>
    <xf numFmtId="0" fontId="5" fillId="2" borderId="8" xfId="0" applyFont="1" applyFill="1" applyBorder="1" applyProtection="1"/>
    <xf numFmtId="164" fontId="5" fillId="0" borderId="2" xfId="0" applyNumberFormat="1" applyFont="1" applyBorder="1" applyProtection="1"/>
    <xf numFmtId="164" fontId="5" fillId="0" borderId="3" xfId="0" applyNumberFormat="1" applyFont="1" applyBorder="1" applyProtection="1"/>
    <xf numFmtId="0" fontId="8" fillId="0" borderId="9" xfId="0" applyFont="1" applyBorder="1" applyProtection="1"/>
    <xf numFmtId="0" fontId="5" fillId="0" borderId="10" xfId="0" applyFont="1" applyBorder="1" applyProtection="1"/>
    <xf numFmtId="164" fontId="5" fillId="0" borderId="10" xfId="0" applyNumberFormat="1" applyFont="1" applyBorder="1" applyProtection="1"/>
    <xf numFmtId="0" fontId="5" fillId="0" borderId="7" xfId="0" applyFont="1" applyBorder="1" applyProtection="1"/>
    <xf numFmtId="0" fontId="5" fillId="0" borderId="4" xfId="0" applyFont="1" applyBorder="1" applyProtection="1"/>
    <xf numFmtId="164" fontId="5" fillId="0" borderId="7" xfId="0" applyNumberFormat="1" applyFont="1" applyBorder="1" applyProtection="1"/>
    <xf numFmtId="0" fontId="7" fillId="0" borderId="4" xfId="0" applyFont="1" applyBorder="1" applyProtection="1"/>
    <xf numFmtId="0" fontId="7" fillId="0" borderId="7" xfId="0" applyFont="1" applyBorder="1" applyProtection="1"/>
    <xf numFmtId="0" fontId="0" fillId="0" borderId="9" xfId="0" applyBorder="1" applyProtection="1"/>
    <xf numFmtId="0" fontId="0" fillId="0" borderId="10" xfId="0" applyBorder="1" applyProtection="1"/>
    <xf numFmtId="0" fontId="13" fillId="0" borderId="10" xfId="0" applyFont="1" applyBorder="1" applyProtection="1"/>
    <xf numFmtId="0" fontId="0" fillId="0" borderId="11" xfId="0" applyBorder="1" applyProtection="1"/>
    <xf numFmtId="0" fontId="5" fillId="0" borderId="12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0" fontId="12" fillId="0" borderId="10" xfId="0" applyFont="1" applyBorder="1" applyAlignment="1" applyProtection="1">
      <alignment horizontal="center"/>
    </xf>
    <xf numFmtId="0" fontId="3" fillId="0" borderId="0" xfId="0" applyFont="1" applyBorder="1" applyProtection="1"/>
    <xf numFmtId="2" fontId="5" fillId="0" borderId="13" xfId="0" applyNumberFormat="1" applyFont="1" applyBorder="1" applyAlignment="1" applyProtection="1">
      <alignment horizontal="right"/>
    </xf>
    <xf numFmtId="2" fontId="7" fillId="0" borderId="13" xfId="0" applyNumberFormat="1" applyFont="1" applyBorder="1" applyAlignment="1" applyProtection="1">
      <alignment horizontal="right"/>
    </xf>
    <xf numFmtId="0" fontId="4" fillId="0" borderId="5" xfId="0" applyFont="1" applyBorder="1" applyAlignment="1" applyProtection="1">
      <alignment horizontal="center"/>
    </xf>
    <xf numFmtId="0" fontId="9" fillId="0" borderId="15" xfId="0" applyFont="1" applyBorder="1" applyAlignment="1" applyProtection="1">
      <alignment horizontal="center"/>
    </xf>
    <xf numFmtId="2" fontId="5" fillId="0" borderId="16" xfId="0" applyNumberFormat="1" applyFont="1" applyBorder="1" applyAlignment="1" applyProtection="1">
      <alignment horizontal="right"/>
    </xf>
    <xf numFmtId="0" fontId="9" fillId="0" borderId="15" xfId="0" applyFont="1" applyBorder="1" applyProtection="1"/>
    <xf numFmtId="2" fontId="5" fillId="0" borderId="17" xfId="0" applyNumberFormat="1" applyFont="1" applyBorder="1" applyAlignment="1" applyProtection="1">
      <alignment horizontal="right"/>
    </xf>
    <xf numFmtId="2" fontId="5" fillId="0" borderId="18" xfId="0" applyNumberFormat="1" applyFont="1" applyBorder="1" applyAlignment="1" applyProtection="1">
      <alignment horizontal="right"/>
    </xf>
    <xf numFmtId="2" fontId="5" fillId="0" borderId="19" xfId="0" applyNumberFormat="1" applyFont="1" applyBorder="1" applyAlignment="1" applyProtection="1">
      <alignment horizontal="right"/>
    </xf>
    <xf numFmtId="2" fontId="17" fillId="0" borderId="13" xfId="0" applyNumberFormat="1" applyFont="1" applyBorder="1" applyAlignment="1" applyProtection="1">
      <alignment horizontal="center"/>
    </xf>
    <xf numFmtId="2" fontId="18" fillId="0" borderId="13" xfId="0" applyNumberFormat="1" applyFont="1" applyBorder="1" applyAlignment="1" applyProtection="1">
      <alignment horizontal="center"/>
    </xf>
    <xf numFmtId="0" fontId="4" fillId="0" borderId="0" xfId="0" applyFont="1" applyBorder="1" applyProtection="1"/>
    <xf numFmtId="0" fontId="0" fillId="0" borderId="0" xfId="0" applyBorder="1" applyProtection="1"/>
    <xf numFmtId="0" fontId="3" fillId="0" borderId="0" xfId="0" applyFont="1" applyBorder="1" applyAlignment="1" applyProtection="1">
      <alignment horizontal="right"/>
    </xf>
    <xf numFmtId="0" fontId="5" fillId="0" borderId="0" xfId="0" applyFont="1" applyBorder="1" applyProtection="1"/>
    <xf numFmtId="0" fontId="11" fillId="0" borderId="0" xfId="0" applyFont="1" applyBorder="1" applyProtection="1"/>
    <xf numFmtId="0" fontId="7" fillId="0" borderId="0" xfId="0" applyFont="1" applyBorder="1" applyProtection="1"/>
    <xf numFmtId="0" fontId="15" fillId="0" borderId="21" xfId="0" applyFont="1" applyBorder="1" applyAlignment="1" applyProtection="1">
      <alignment horizontal="center"/>
    </xf>
    <xf numFmtId="0" fontId="0" fillId="0" borderId="0" xfId="0" applyBorder="1"/>
    <xf numFmtId="0" fontId="5" fillId="0" borderId="23" xfId="0" applyFont="1" applyBorder="1" applyProtection="1"/>
    <xf numFmtId="0" fontId="5" fillId="0" borderId="24" xfId="0" applyFont="1" applyBorder="1" applyAlignment="1" applyProtection="1">
      <alignment horizontal="center"/>
    </xf>
    <xf numFmtId="0" fontId="5" fillId="0" borderId="25" xfId="0" applyFont="1" applyBorder="1" applyAlignment="1" applyProtection="1">
      <alignment horizontal="center"/>
    </xf>
    <xf numFmtId="0" fontId="7" fillId="0" borderId="24" xfId="0" applyFont="1" applyBorder="1" applyAlignment="1" applyProtection="1">
      <alignment horizontal="center"/>
    </xf>
    <xf numFmtId="0" fontId="7" fillId="0" borderId="25" xfId="0" applyFont="1" applyBorder="1" applyAlignment="1" applyProtection="1">
      <alignment horizontal="center"/>
    </xf>
    <xf numFmtId="0" fontId="7" fillId="0" borderId="26" xfId="0" applyFont="1" applyBorder="1" applyAlignment="1" applyProtection="1">
      <alignment horizontal="center"/>
    </xf>
    <xf numFmtId="0" fontId="5" fillId="0" borderId="27" xfId="0" applyFont="1" applyBorder="1" applyAlignment="1" applyProtection="1">
      <alignment horizontal="center"/>
    </xf>
    <xf numFmtId="0" fontId="21" fillId="0" borderId="28" xfId="0" applyFont="1" applyBorder="1" applyAlignment="1" applyProtection="1">
      <alignment horizontal="center"/>
    </xf>
    <xf numFmtId="0" fontId="21" fillId="0" borderId="29" xfId="0" applyFont="1" applyBorder="1" applyAlignment="1" applyProtection="1">
      <alignment horizontal="center"/>
    </xf>
    <xf numFmtId="0" fontId="6" fillId="0" borderId="28" xfId="0" applyFont="1" applyBorder="1" applyProtection="1"/>
    <xf numFmtId="0" fontId="6" fillId="0" borderId="21" xfId="0" applyFont="1" applyBorder="1" applyProtection="1"/>
    <xf numFmtId="0" fontId="6" fillId="0" borderId="30" xfId="0" applyFont="1" applyBorder="1" applyProtection="1"/>
    <xf numFmtId="0" fontId="7" fillId="0" borderId="15" xfId="0" applyFont="1" applyBorder="1" applyAlignment="1" applyProtection="1">
      <alignment horizontal="center"/>
    </xf>
    <xf numFmtId="0" fontId="21" fillId="0" borderId="31" xfId="0" applyFont="1" applyBorder="1" applyAlignment="1" applyProtection="1">
      <alignment horizontal="center"/>
    </xf>
    <xf numFmtId="0" fontId="21" fillId="0" borderId="13" xfId="0" applyFont="1" applyBorder="1" applyAlignment="1" applyProtection="1">
      <alignment horizontal="center"/>
    </xf>
    <xf numFmtId="0" fontId="6" fillId="0" borderId="32" xfId="0" applyFont="1" applyBorder="1" applyProtection="1"/>
    <xf numFmtId="0" fontId="6" fillId="0" borderId="22" xfId="0" applyFont="1" applyBorder="1" applyProtection="1"/>
    <xf numFmtId="0" fontId="22" fillId="0" borderId="4" xfId="0" applyFont="1" applyBorder="1" applyAlignment="1" applyProtection="1">
      <alignment horizontal="center"/>
    </xf>
    <xf numFmtId="0" fontId="23" fillId="0" borderId="32" xfId="0" applyFont="1" applyBorder="1" applyAlignment="1" applyProtection="1">
      <alignment horizontal="center"/>
    </xf>
    <xf numFmtId="0" fontId="23" fillId="0" borderId="13" xfId="0" applyFont="1" applyBorder="1" applyAlignment="1" applyProtection="1">
      <alignment horizontal="center"/>
    </xf>
    <xf numFmtId="0" fontId="0" fillId="0" borderId="33" xfId="0" applyBorder="1" applyProtection="1"/>
    <xf numFmtId="0" fontId="8" fillId="2" borderId="1" xfId="0" applyFont="1" applyFill="1" applyBorder="1" applyAlignment="1" applyProtection="1">
      <alignment horizontal="center"/>
    </xf>
    <xf numFmtId="0" fontId="5" fillId="2" borderId="34" xfId="0" applyFont="1" applyFill="1" applyBorder="1" applyProtection="1"/>
    <xf numFmtId="0" fontId="5" fillId="2" borderId="35" xfId="0" applyFont="1" applyFill="1" applyBorder="1" applyProtection="1"/>
    <xf numFmtId="0" fontId="5" fillId="2" borderId="36" xfId="0" applyFont="1" applyFill="1" applyBorder="1" applyProtection="1"/>
    <xf numFmtId="0" fontId="24" fillId="0" borderId="15" xfId="0" applyFont="1" applyBorder="1" applyAlignment="1" applyProtection="1">
      <alignment horizontal="center"/>
    </xf>
    <xf numFmtId="44" fontId="17" fillId="0" borderId="32" xfId="1" applyFont="1" applyBorder="1" applyAlignment="1" applyProtection="1">
      <alignment horizontal="center"/>
    </xf>
    <xf numFmtId="44" fontId="17" fillId="0" borderId="13" xfId="1" applyFont="1" applyBorder="1" applyAlignment="1" applyProtection="1">
      <alignment horizontal="center"/>
    </xf>
    <xf numFmtId="44" fontId="17" fillId="0" borderId="22" xfId="1" applyFont="1" applyBorder="1" applyAlignment="1" applyProtection="1">
      <alignment horizontal="center"/>
    </xf>
    <xf numFmtId="44" fontId="17" fillId="0" borderId="30" xfId="1" applyFont="1" applyBorder="1" applyAlignment="1" applyProtection="1">
      <alignment horizontal="center"/>
    </xf>
    <xf numFmtId="0" fontId="14" fillId="0" borderId="15" xfId="0" applyFont="1" applyBorder="1" applyAlignment="1" applyProtection="1">
      <alignment horizontal="center"/>
    </xf>
    <xf numFmtId="0" fontId="14" fillId="0" borderId="37" xfId="0" applyFont="1" applyBorder="1" applyAlignment="1" applyProtection="1">
      <alignment horizontal="center"/>
    </xf>
    <xf numFmtId="2" fontId="5" fillId="0" borderId="38" xfId="0" applyNumberFormat="1" applyFont="1" applyBorder="1" applyAlignment="1" applyProtection="1">
      <alignment horizontal="right"/>
    </xf>
    <xf numFmtId="2" fontId="5" fillId="0" borderId="39" xfId="0" applyNumberFormat="1" applyFont="1" applyBorder="1" applyAlignment="1" applyProtection="1">
      <alignment horizontal="right"/>
    </xf>
    <xf numFmtId="2" fontId="5" fillId="0" borderId="40" xfId="0" applyNumberFormat="1" applyFont="1" applyBorder="1" applyAlignment="1" applyProtection="1">
      <alignment horizontal="right"/>
    </xf>
    <xf numFmtId="0" fontId="25" fillId="0" borderId="0" xfId="0" applyFont="1" applyBorder="1" applyAlignment="1" applyProtection="1"/>
    <xf numFmtId="0" fontId="25" fillId="0" borderId="7" xfId="0" applyFont="1" applyBorder="1" applyAlignment="1" applyProtection="1"/>
    <xf numFmtId="0" fontId="25" fillId="0" borderId="4" xfId="0" applyFont="1" applyBorder="1" applyProtection="1"/>
    <xf numFmtId="0" fontId="25" fillId="0" borderId="0" xfId="0" applyFont="1" applyBorder="1" applyProtection="1"/>
    <xf numFmtId="0" fontId="25" fillId="0" borderId="7" xfId="0" applyFont="1" applyBorder="1" applyProtection="1"/>
    <xf numFmtId="0" fontId="27" fillId="0" borderId="0" xfId="0" applyFont="1" applyBorder="1" applyProtection="1"/>
    <xf numFmtId="0" fontId="26" fillId="0" borderId="0" xfId="0" applyFont="1" applyBorder="1" applyProtection="1"/>
    <xf numFmtId="0" fontId="26" fillId="0" borderId="7" xfId="0" applyFont="1" applyBorder="1" applyProtection="1"/>
    <xf numFmtId="0" fontId="5" fillId="3" borderId="4" xfId="0" applyFont="1" applyFill="1" applyBorder="1" applyProtection="1"/>
    <xf numFmtId="0" fontId="5" fillId="3" borderId="0" xfId="0" applyFont="1" applyFill="1" applyBorder="1" applyProtection="1"/>
    <xf numFmtId="0" fontId="5" fillId="3" borderId="7" xfId="0" applyFont="1" applyFill="1" applyBorder="1" applyProtection="1"/>
    <xf numFmtId="0" fontId="28" fillId="3" borderId="9" xfId="0" applyFont="1" applyFill="1" applyBorder="1" applyProtection="1"/>
    <xf numFmtId="0" fontId="28" fillId="3" borderId="10" xfId="0" applyFont="1" applyFill="1" applyBorder="1" applyProtection="1"/>
    <xf numFmtId="0" fontId="29" fillId="3" borderId="10" xfId="0" applyFont="1" applyFill="1" applyBorder="1" applyAlignment="1" applyProtection="1">
      <alignment horizontal="center"/>
    </xf>
    <xf numFmtId="0" fontId="0" fillId="3" borderId="11" xfId="0" applyFill="1" applyBorder="1" applyProtection="1"/>
    <xf numFmtId="2" fontId="17" fillId="0" borderId="22" xfId="0" applyNumberFormat="1" applyFont="1" applyBorder="1" applyAlignment="1" applyProtection="1">
      <alignment horizontal="center"/>
    </xf>
    <xf numFmtId="2" fontId="5" fillId="0" borderId="22" xfId="0" applyNumberFormat="1" applyFont="1" applyBorder="1" applyAlignment="1" applyProtection="1">
      <alignment horizontal="right"/>
    </xf>
    <xf numFmtId="2" fontId="17" fillId="0" borderId="32" xfId="0" applyNumberFormat="1" applyFont="1" applyBorder="1" applyAlignment="1" applyProtection="1">
      <alignment horizontal="center"/>
    </xf>
    <xf numFmtId="2" fontId="5" fillId="0" borderId="41" xfId="0" applyNumberFormat="1" applyFont="1" applyBorder="1" applyAlignment="1" applyProtection="1">
      <alignment horizontal="right"/>
    </xf>
    <xf numFmtId="2" fontId="5" fillId="0" borderId="42" xfId="0" applyNumberFormat="1" applyFont="1" applyBorder="1" applyAlignment="1" applyProtection="1">
      <alignment horizontal="right"/>
    </xf>
    <xf numFmtId="2" fontId="5" fillId="0" borderId="43" xfId="0" applyNumberFormat="1" applyFont="1" applyBorder="1" applyAlignment="1" applyProtection="1">
      <alignment horizontal="right"/>
    </xf>
    <xf numFmtId="2" fontId="5" fillId="0" borderId="32" xfId="0" applyNumberFormat="1" applyFont="1" applyBorder="1" applyAlignment="1" applyProtection="1">
      <alignment horizontal="right"/>
    </xf>
    <xf numFmtId="2" fontId="5" fillId="0" borderId="44" xfId="0" applyNumberFormat="1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center"/>
    </xf>
    <xf numFmtId="0" fontId="32" fillId="0" borderId="0" xfId="0" applyFont="1" applyBorder="1" applyAlignment="1" applyProtection="1"/>
    <xf numFmtId="0" fontId="33" fillId="0" borderId="0" xfId="0" applyFont="1" applyBorder="1" applyAlignment="1"/>
    <xf numFmtId="0" fontId="1" fillId="0" borderId="0" xfId="0" applyFont="1" applyBorder="1"/>
    <xf numFmtId="0" fontId="15" fillId="0" borderId="45" xfId="0" applyFont="1" applyBorder="1" applyAlignment="1" applyProtection="1">
      <alignment horizontal="center"/>
    </xf>
    <xf numFmtId="0" fontId="15" fillId="0" borderId="14" xfId="0" applyFont="1" applyBorder="1" applyAlignment="1" applyProtection="1">
      <alignment horizontal="center"/>
    </xf>
    <xf numFmtId="0" fontId="5" fillId="0" borderId="47" xfId="0" applyFont="1" applyBorder="1" applyAlignment="1" applyProtection="1">
      <alignment horizontal="center"/>
    </xf>
    <xf numFmtId="44" fontId="17" fillId="0" borderId="48" xfId="1" applyFont="1" applyBorder="1" applyAlignment="1" applyProtection="1">
      <alignment horizontal="center"/>
    </xf>
    <xf numFmtId="2" fontId="5" fillId="0" borderId="49" xfId="0" applyNumberFormat="1" applyFont="1" applyBorder="1" applyAlignment="1" applyProtection="1">
      <alignment horizontal="right"/>
    </xf>
    <xf numFmtId="0" fontId="0" fillId="0" borderId="50" xfId="0" applyBorder="1"/>
    <xf numFmtId="0" fontId="6" fillId="0" borderId="22" xfId="0" applyFont="1" applyBorder="1" applyAlignment="1" applyProtection="1">
      <alignment horizontal="center"/>
    </xf>
    <xf numFmtId="0" fontId="0" fillId="0" borderId="7" xfId="0" applyBorder="1"/>
    <xf numFmtId="0" fontId="5" fillId="2" borderId="35" xfId="0" applyFont="1" applyFill="1" applyBorder="1" applyAlignment="1" applyProtection="1">
      <alignment horizontal="center"/>
    </xf>
    <xf numFmtId="2" fontId="5" fillId="0" borderId="20" xfId="0" applyNumberFormat="1" applyFont="1" applyBorder="1" applyAlignment="1" applyProtection="1">
      <alignment horizontal="right"/>
    </xf>
    <xf numFmtId="0" fontId="0" fillId="0" borderId="32" xfId="0" applyBorder="1"/>
    <xf numFmtId="2" fontId="17" fillId="0" borderId="30" xfId="0" applyNumberFormat="1" applyFont="1" applyBorder="1" applyAlignment="1" applyProtection="1">
      <alignment horizontal="center"/>
    </xf>
    <xf numFmtId="2" fontId="5" fillId="0" borderId="51" xfId="0" applyNumberFormat="1" applyFont="1" applyBorder="1" applyAlignment="1" applyProtection="1">
      <alignment horizontal="right"/>
    </xf>
    <xf numFmtId="2" fontId="5" fillId="0" borderId="22" xfId="0" applyNumberFormat="1" applyFont="1" applyBorder="1" applyAlignment="1" applyProtection="1">
      <alignment horizontal="center"/>
    </xf>
    <xf numFmtId="2" fontId="5" fillId="0" borderId="30" xfId="0" applyNumberFormat="1" applyFont="1" applyBorder="1" applyAlignment="1" applyProtection="1">
      <alignment horizontal="right"/>
    </xf>
    <xf numFmtId="2" fontId="5" fillId="0" borderId="30" xfId="0" applyNumberFormat="1" applyFont="1" applyBorder="1" applyAlignment="1" applyProtection="1">
      <alignment horizontal="center"/>
    </xf>
    <xf numFmtId="0" fontId="0" fillId="0" borderId="52" xfId="0" applyBorder="1"/>
    <xf numFmtId="0" fontId="7" fillId="0" borderId="4" xfId="0" applyFont="1" applyBorder="1" applyAlignment="1" applyProtection="1">
      <alignment horizontal="center"/>
    </xf>
    <xf numFmtId="0" fontId="15" fillId="0" borderId="53" xfId="0" applyFont="1" applyBorder="1" applyAlignment="1" applyProtection="1">
      <alignment horizontal="center"/>
    </xf>
    <xf numFmtId="0" fontId="6" fillId="0" borderId="33" xfId="0" applyFont="1" applyBorder="1" applyProtection="1"/>
    <xf numFmtId="0" fontId="23" fillId="0" borderId="48" xfId="0" applyFont="1" applyBorder="1" applyAlignment="1" applyProtection="1">
      <alignment horizontal="center"/>
    </xf>
    <xf numFmtId="7" fontId="17" fillId="0" borderId="32" xfId="0" applyNumberFormat="1" applyFont="1" applyBorder="1" applyAlignment="1" applyProtection="1">
      <alignment horizontal="right"/>
    </xf>
    <xf numFmtId="7" fontId="17" fillId="0" borderId="13" xfId="0" applyNumberFormat="1" applyFont="1" applyBorder="1" applyAlignment="1" applyProtection="1">
      <alignment horizontal="right"/>
    </xf>
    <xf numFmtId="7" fontId="17" fillId="0" borderId="22" xfId="0" applyNumberFormat="1" applyFont="1" applyBorder="1" applyAlignment="1" applyProtection="1">
      <alignment horizontal="right"/>
    </xf>
    <xf numFmtId="7" fontId="17" fillId="0" borderId="30" xfId="0" applyNumberFormat="1" applyFont="1" applyBorder="1" applyAlignment="1" applyProtection="1">
      <alignment horizontal="right"/>
    </xf>
    <xf numFmtId="0" fontId="15" fillId="0" borderId="13" xfId="0" applyFont="1" applyBorder="1" applyAlignment="1" applyProtection="1">
      <alignment horizontal="center"/>
    </xf>
    <xf numFmtId="0" fontId="21" fillId="0" borderId="21" xfId="0" applyFont="1" applyBorder="1" applyAlignment="1" applyProtection="1">
      <alignment horizontal="center"/>
    </xf>
    <xf numFmtId="0" fontId="20" fillId="0" borderId="0" xfId="0" applyFont="1"/>
    <xf numFmtId="7" fontId="0" fillId="0" borderId="0" xfId="0" applyNumberFormat="1"/>
    <xf numFmtId="7" fontId="18" fillId="0" borderId="32" xfId="0" applyNumberFormat="1" applyFont="1" applyBorder="1" applyAlignment="1" applyProtection="1">
      <alignment horizontal="right"/>
    </xf>
    <xf numFmtId="7" fontId="17" fillId="0" borderId="32" xfId="1" applyNumberFormat="1" applyFont="1" applyBorder="1" applyAlignment="1" applyProtection="1">
      <alignment horizontal="right"/>
    </xf>
    <xf numFmtId="7" fontId="17" fillId="0" borderId="13" xfId="1" applyNumberFormat="1" applyFont="1" applyBorder="1" applyAlignment="1" applyProtection="1">
      <alignment horizontal="right"/>
    </xf>
    <xf numFmtId="7" fontId="17" fillId="0" borderId="22" xfId="1" applyNumberFormat="1" applyFont="1" applyBorder="1" applyAlignment="1" applyProtection="1">
      <alignment horizontal="right"/>
    </xf>
    <xf numFmtId="7" fontId="17" fillId="0" borderId="48" xfId="1" applyNumberFormat="1" applyFont="1" applyBorder="1" applyAlignment="1" applyProtection="1">
      <alignment horizontal="right"/>
    </xf>
    <xf numFmtId="7" fontId="17" fillId="0" borderId="30" xfId="1" applyNumberFormat="1" applyFont="1" applyBorder="1" applyAlignment="1" applyProtection="1">
      <alignment horizontal="right"/>
    </xf>
    <xf numFmtId="0" fontId="15" fillId="0" borderId="29" xfId="0" applyFont="1" applyBorder="1" applyAlignment="1" applyProtection="1">
      <alignment horizontal="center"/>
    </xf>
    <xf numFmtId="0" fontId="15" fillId="0" borderId="18" xfId="0" applyFont="1" applyBorder="1" applyAlignment="1" applyProtection="1">
      <alignment horizontal="center"/>
    </xf>
    <xf numFmtId="0" fontId="23" fillId="0" borderId="54" xfId="0" applyFont="1" applyBorder="1" applyAlignment="1" applyProtection="1">
      <alignment horizontal="center"/>
    </xf>
    <xf numFmtId="0" fontId="23" fillId="0" borderId="46" xfId="0" applyFont="1" applyBorder="1" applyAlignment="1" applyProtection="1">
      <alignment horizontal="center"/>
    </xf>
    <xf numFmtId="0" fontId="0" fillId="0" borderId="55" xfId="0" applyBorder="1"/>
    <xf numFmtId="0" fontId="0" fillId="0" borderId="56" xfId="0" applyBorder="1"/>
    <xf numFmtId="0" fontId="34" fillId="0" borderId="55" xfId="0" applyFont="1" applyBorder="1"/>
    <xf numFmtId="0" fontId="35" fillId="0" borderId="55" xfId="0" applyFont="1" applyBorder="1" applyAlignment="1">
      <alignment horizontal="center"/>
    </xf>
    <xf numFmtId="0" fontId="35" fillId="0" borderId="55" xfId="0" applyFont="1" applyBorder="1" applyAlignment="1">
      <alignment horizontal="left"/>
    </xf>
    <xf numFmtId="0" fontId="23" fillId="0" borderId="58" xfId="0" applyFont="1" applyBorder="1" applyAlignment="1" applyProtection="1">
      <alignment horizontal="center"/>
    </xf>
    <xf numFmtId="166" fontId="34" fillId="0" borderId="38" xfId="0" applyNumberFormat="1" applyFont="1" applyBorder="1" applyAlignment="1">
      <alignment horizontal="center"/>
    </xf>
    <xf numFmtId="0" fontId="16" fillId="0" borderId="61" xfId="0" applyFont="1" applyBorder="1" applyProtection="1"/>
    <xf numFmtId="0" fontId="3" fillId="0" borderId="62" xfId="0" applyFont="1" applyBorder="1" applyProtection="1"/>
    <xf numFmtId="0" fontId="4" fillId="0" borderId="61" xfId="0" applyFont="1" applyBorder="1" applyProtection="1"/>
    <xf numFmtId="0" fontId="16" fillId="0" borderId="61" xfId="0" applyFont="1" applyBorder="1" applyAlignment="1" applyProtection="1">
      <alignment horizontal="center"/>
    </xf>
    <xf numFmtId="0" fontId="0" fillId="0" borderId="62" xfId="0" applyBorder="1"/>
    <xf numFmtId="0" fontId="3" fillId="0" borderId="59" xfId="0" applyFont="1" applyBorder="1" applyProtection="1"/>
    <xf numFmtId="0" fontId="21" fillId="0" borderId="60" xfId="0" applyFont="1" applyBorder="1" applyAlignment="1" applyProtection="1">
      <alignment horizontal="center"/>
    </xf>
    <xf numFmtId="2" fontId="5" fillId="0" borderId="63" xfId="0" applyNumberFormat="1" applyFont="1" applyBorder="1" applyAlignment="1" applyProtection="1">
      <alignment horizontal="right"/>
    </xf>
    <xf numFmtId="2" fontId="5" fillId="0" borderId="64" xfId="0" applyNumberFormat="1" applyFont="1" applyBorder="1" applyAlignment="1" applyProtection="1">
      <alignment horizontal="right"/>
    </xf>
    <xf numFmtId="2" fontId="5" fillId="0" borderId="60" xfId="0" applyNumberFormat="1" applyFont="1" applyBorder="1" applyAlignment="1" applyProtection="1">
      <alignment horizontal="right"/>
    </xf>
    <xf numFmtId="2" fontId="5" fillId="0" borderId="61" xfId="0" applyNumberFormat="1" applyFont="1" applyBorder="1" applyAlignment="1" applyProtection="1">
      <alignment horizontal="right"/>
    </xf>
    <xf numFmtId="166" fontId="0" fillId="0" borderId="0" xfId="0" applyNumberFormat="1"/>
    <xf numFmtId="7" fontId="18" fillId="0" borderId="32" xfId="1" applyNumberFormat="1" applyFont="1" applyBorder="1" applyAlignment="1" applyProtection="1">
      <alignment horizontal="right"/>
    </xf>
    <xf numFmtId="0" fontId="5" fillId="0" borderId="62" xfId="0" applyFont="1" applyBorder="1" applyProtection="1"/>
    <xf numFmtId="0" fontId="5" fillId="0" borderId="65" xfId="0" applyFont="1" applyBorder="1" applyProtection="1"/>
    <xf numFmtId="0" fontId="0" fillId="0" borderId="69" xfId="0" applyBorder="1"/>
    <xf numFmtId="166" fontId="34" fillId="0" borderId="67" xfId="0" applyNumberFormat="1" applyFont="1" applyBorder="1" applyAlignment="1">
      <alignment horizontal="center"/>
    </xf>
    <xf numFmtId="0" fontId="34" fillId="0" borderId="57" xfId="0" applyFont="1" applyBorder="1" applyAlignment="1">
      <alignment vertical="top"/>
    </xf>
    <xf numFmtId="7" fontId="17" fillId="0" borderId="66" xfId="1" applyNumberFormat="1" applyFont="1" applyBorder="1" applyAlignment="1" applyProtection="1">
      <alignment horizontal="right"/>
    </xf>
    <xf numFmtId="44" fontId="17" fillId="0" borderId="71" xfId="1" applyFont="1" applyBorder="1" applyAlignment="1" applyProtection="1">
      <alignment horizontal="center"/>
    </xf>
    <xf numFmtId="7" fontId="17" fillId="0" borderId="71" xfId="1" applyNumberFormat="1" applyFont="1" applyBorder="1" applyAlignment="1" applyProtection="1">
      <alignment horizontal="right"/>
    </xf>
    <xf numFmtId="7" fontId="17" fillId="0" borderId="67" xfId="1" applyNumberFormat="1" applyFont="1" applyBorder="1" applyAlignment="1" applyProtection="1">
      <alignment horizontal="right"/>
    </xf>
    <xf numFmtId="7" fontId="17" fillId="0" borderId="72" xfId="1" applyNumberFormat="1" applyFont="1" applyBorder="1" applyAlignment="1" applyProtection="1">
      <alignment horizontal="right"/>
    </xf>
    <xf numFmtId="7" fontId="18" fillId="0" borderId="66" xfId="1" applyNumberFormat="1" applyFont="1" applyBorder="1" applyAlignment="1" applyProtection="1">
      <alignment horizontal="right"/>
    </xf>
    <xf numFmtId="7" fontId="17" fillId="0" borderId="68" xfId="1" applyNumberFormat="1" applyFont="1" applyBorder="1" applyAlignment="1" applyProtection="1">
      <alignment horizontal="right"/>
    </xf>
    <xf numFmtId="167" fontId="17" fillId="0" borderId="0" xfId="0" applyNumberFormat="1" applyFont="1" applyFill="1" applyBorder="1" applyAlignment="1" applyProtection="1">
      <alignment horizontal="center"/>
    </xf>
    <xf numFmtId="0" fontId="34" fillId="0" borderId="0" xfId="0" applyFont="1" applyAlignment="1">
      <alignment horizontal="center" vertical="center"/>
    </xf>
    <xf numFmtId="44" fontId="17" fillId="0" borderId="66" xfId="1" applyFont="1" applyBorder="1" applyAlignment="1" applyProtection="1">
      <alignment horizontal="center"/>
    </xf>
    <xf numFmtId="44" fontId="17" fillId="0" borderId="67" xfId="1" applyFont="1" applyBorder="1" applyAlignment="1" applyProtection="1">
      <alignment horizontal="center"/>
    </xf>
    <xf numFmtId="44" fontId="17" fillId="0" borderId="72" xfId="1" applyFont="1" applyBorder="1" applyAlignment="1" applyProtection="1">
      <alignment horizontal="center"/>
    </xf>
    <xf numFmtId="44" fontId="17" fillId="0" borderId="68" xfId="1" applyFont="1" applyBorder="1" applyAlignment="1" applyProtection="1">
      <alignment horizontal="center"/>
    </xf>
    <xf numFmtId="0" fontId="42" fillId="0" borderId="32" xfId="0" applyFont="1" applyBorder="1" applyProtection="1"/>
    <xf numFmtId="0" fontId="24" fillId="0" borderId="78" xfId="0" applyFont="1" applyBorder="1" applyAlignment="1" applyProtection="1">
      <alignment horizontal="left"/>
    </xf>
    <xf numFmtId="0" fontId="24" fillId="0" borderId="79" xfId="0" applyFont="1" applyBorder="1" applyAlignment="1" applyProtection="1">
      <alignment horizontal="left"/>
    </xf>
    <xf numFmtId="0" fontId="24" fillId="0" borderId="80" xfId="0" applyFont="1" applyBorder="1" applyAlignment="1" applyProtection="1">
      <alignment horizontal="left"/>
    </xf>
    <xf numFmtId="0" fontId="24" fillId="0" borderId="70" xfId="0" applyFont="1" applyBorder="1" applyAlignment="1">
      <alignment horizontal="center"/>
    </xf>
    <xf numFmtId="7" fontId="17" fillId="0" borderId="71" xfId="0" applyNumberFormat="1" applyFont="1" applyBorder="1" applyAlignment="1">
      <alignment horizontal="right"/>
    </xf>
    <xf numFmtId="44" fontId="18" fillId="0" borderId="66" xfId="1" applyFont="1" applyBorder="1" applyAlignment="1" applyProtection="1">
      <alignment horizontal="center"/>
    </xf>
    <xf numFmtId="0" fontId="35" fillId="0" borderId="88" xfId="0" applyFont="1" applyBorder="1"/>
    <xf numFmtId="166" fontId="28" fillId="0" borderId="38" xfId="2" applyNumberFormat="1" applyFont="1" applyBorder="1" applyAlignment="1"/>
    <xf numFmtId="7" fontId="20" fillId="0" borderId="89" xfId="0" applyNumberFormat="1" applyFont="1" applyBorder="1"/>
    <xf numFmtId="0" fontId="24" fillId="0" borderId="90" xfId="0" applyFont="1" applyBorder="1" applyAlignment="1">
      <alignment horizontal="center"/>
    </xf>
    <xf numFmtId="44" fontId="17" fillId="0" borderId="66" xfId="2" applyFont="1" applyBorder="1" applyAlignment="1" applyProtection="1">
      <alignment horizontal="center"/>
    </xf>
    <xf numFmtId="44" fontId="17" fillId="0" borderId="71" xfId="2" applyFont="1" applyBorder="1" applyAlignment="1" applyProtection="1">
      <alignment horizontal="center"/>
    </xf>
    <xf numFmtId="44" fontId="17" fillId="0" borderId="67" xfId="2" applyFont="1" applyBorder="1" applyAlignment="1" applyProtection="1">
      <alignment horizontal="center"/>
    </xf>
    <xf numFmtId="44" fontId="17" fillId="0" borderId="72" xfId="2" applyFont="1" applyBorder="1" applyAlignment="1" applyProtection="1">
      <alignment horizontal="center"/>
    </xf>
    <xf numFmtId="44" fontId="18" fillId="0" borderId="66" xfId="2" applyFont="1" applyBorder="1" applyAlignment="1" applyProtection="1">
      <alignment horizontal="center"/>
    </xf>
    <xf numFmtId="44" fontId="17" fillId="0" borderId="91" xfId="2" applyFont="1" applyBorder="1" applyAlignment="1" applyProtection="1">
      <alignment horizontal="center"/>
    </xf>
    <xf numFmtId="0" fontId="20" fillId="0" borderId="57" xfId="0" applyFont="1" applyBorder="1"/>
    <xf numFmtId="166" fontId="34" fillId="0" borderId="66" xfId="0" applyNumberFormat="1" applyFont="1" applyBorder="1"/>
    <xf numFmtId="166" fontId="28" fillId="0" borderId="67" xfId="0" applyNumberFormat="1" applyFont="1" applyBorder="1" applyAlignment="1">
      <alignment horizontal="center"/>
    </xf>
    <xf numFmtId="166" fontId="28" fillId="0" borderId="66" xfId="2" applyNumberFormat="1" applyFont="1" applyBorder="1"/>
    <xf numFmtId="0" fontId="1" fillId="0" borderId="55" xfId="0" applyFont="1" applyBorder="1"/>
    <xf numFmtId="166" fontId="28" fillId="0" borderId="39" xfId="0" applyNumberFormat="1" applyFont="1" applyBorder="1" applyAlignment="1">
      <alignment horizontal="center"/>
    </xf>
    <xf numFmtId="166" fontId="34" fillId="0" borderId="38" xfId="0" applyNumberFormat="1" applyFont="1" applyBorder="1"/>
    <xf numFmtId="166" fontId="28" fillId="0" borderId="66" xfId="2" applyNumberFormat="1" applyFont="1" applyFill="1" applyBorder="1" applyAlignment="1" applyProtection="1"/>
    <xf numFmtId="44" fontId="37" fillId="0" borderId="89" xfId="0" applyNumberFormat="1" applyFont="1" applyBorder="1"/>
    <xf numFmtId="0" fontId="20" fillId="0" borderId="92" xfId="0" applyFont="1" applyBorder="1"/>
    <xf numFmtId="166" fontId="28" fillId="0" borderId="66" xfId="2" applyNumberFormat="1" applyFont="1" applyBorder="1" applyAlignment="1" applyProtection="1"/>
    <xf numFmtId="0" fontId="20" fillId="0" borderId="92" xfId="0" applyFont="1" applyBorder="1" applyAlignment="1">
      <alignment horizontal="left"/>
    </xf>
    <xf numFmtId="44" fontId="36" fillId="0" borderId="89" xfId="0" applyNumberFormat="1" applyFont="1" applyBorder="1"/>
    <xf numFmtId="0" fontId="20" fillId="5" borderId="92" xfId="0" applyFont="1" applyFill="1" applyBorder="1"/>
    <xf numFmtId="0" fontId="35" fillId="0" borderId="92" xfId="0" applyFont="1" applyBorder="1" applyAlignment="1">
      <alignment horizontal="left"/>
    </xf>
    <xf numFmtId="166" fontId="28" fillId="0" borderId="66" xfId="0" applyNumberFormat="1" applyFont="1" applyBorder="1"/>
    <xf numFmtId="0" fontId="34" fillId="0" borderId="92" xfId="0" applyFont="1" applyBorder="1" applyAlignment="1">
      <alignment horizontal="center"/>
    </xf>
    <xf numFmtId="0" fontId="20" fillId="0" borderId="92" xfId="0" applyFont="1" applyBorder="1" applyAlignment="1">
      <alignment horizontal="center"/>
    </xf>
    <xf numFmtId="164" fontId="43" fillId="0" borderId="93" xfId="0" applyNumberFormat="1" applyFont="1" applyBorder="1" applyAlignment="1">
      <alignment vertical="center"/>
    </xf>
    <xf numFmtId="0" fontId="5" fillId="0" borderId="62" xfId="0" applyFont="1" applyBorder="1"/>
    <xf numFmtId="0" fontId="5" fillId="0" borderId="94" xfId="0" applyFont="1" applyBorder="1"/>
    <xf numFmtId="0" fontId="5" fillId="0" borderId="95" xfId="0" applyFont="1" applyBorder="1"/>
    <xf numFmtId="0" fontId="30" fillId="0" borderId="92" xfId="0" applyFont="1" applyBorder="1" applyAlignment="1">
      <alignment horizontal="center"/>
    </xf>
    <xf numFmtId="166" fontId="40" fillId="0" borderId="66" xfId="0" applyNumberFormat="1" applyFont="1" applyBorder="1" applyAlignment="1">
      <alignment horizontal="center"/>
    </xf>
    <xf numFmtId="166" fontId="40" fillId="0" borderId="67" xfId="0" applyNumberFormat="1" applyFont="1" applyBorder="1" applyAlignment="1">
      <alignment horizontal="center"/>
    </xf>
    <xf numFmtId="44" fontId="41" fillId="0" borderId="89" xfId="0" applyNumberFormat="1" applyFont="1" applyBorder="1" applyAlignment="1">
      <alignment horizontal="center"/>
    </xf>
    <xf numFmtId="166" fontId="28" fillId="0" borderId="38" xfId="2" applyNumberFormat="1" applyFont="1" applyFill="1" applyBorder="1" applyAlignment="1"/>
    <xf numFmtId="0" fontId="40" fillId="0" borderId="92" xfId="0" applyFont="1" applyBorder="1"/>
    <xf numFmtId="0" fontId="34" fillId="0" borderId="92" xfId="0" applyFont="1" applyBorder="1"/>
    <xf numFmtId="0" fontId="35" fillId="0" borderId="92" xfId="0" applyFont="1" applyBorder="1" applyAlignment="1">
      <alignment horizontal="center"/>
    </xf>
    <xf numFmtId="0" fontId="34" fillId="0" borderId="92" xfId="0" applyFont="1" applyBorder="1" applyAlignment="1">
      <alignment horizontal="left"/>
    </xf>
    <xf numFmtId="0" fontId="8" fillId="0" borderId="96" xfId="0" applyFont="1" applyBorder="1"/>
    <xf numFmtId="0" fontId="5" fillId="0" borderId="10" xfId="0" applyFont="1" applyBorder="1"/>
    <xf numFmtId="164" fontId="5" fillId="0" borderId="10" xfId="0" applyNumberFormat="1" applyFont="1" applyBorder="1"/>
    <xf numFmtId="0" fontId="5" fillId="0" borderId="93" xfId="0" applyFont="1" applyBorder="1"/>
    <xf numFmtId="164" fontId="5" fillId="0" borderId="97" xfId="0" applyNumberFormat="1" applyFont="1" applyBorder="1"/>
    <xf numFmtId="0" fontId="7" fillId="0" borderId="93" xfId="0" applyFont="1" applyBorder="1"/>
    <xf numFmtId="0" fontId="7" fillId="0" borderId="95" xfId="0" applyFont="1" applyBorder="1"/>
    <xf numFmtId="0" fontId="28" fillId="3" borderId="98" xfId="0" applyFont="1" applyFill="1" applyBorder="1"/>
    <xf numFmtId="0" fontId="28" fillId="3" borderId="99" xfId="0" applyFont="1" applyFill="1" applyBorder="1"/>
    <xf numFmtId="0" fontId="29" fillId="3" borderId="99" xfId="0" applyFont="1" applyFill="1" applyBorder="1" applyAlignment="1">
      <alignment horizontal="center"/>
    </xf>
    <xf numFmtId="0" fontId="0" fillId="3" borderId="100" xfId="0" applyFill="1" applyBorder="1"/>
    <xf numFmtId="0" fontId="14" fillId="0" borderId="70" xfId="0" applyFont="1" applyBorder="1" applyAlignment="1">
      <alignment horizontal="center"/>
    </xf>
    <xf numFmtId="7" fontId="17" fillId="0" borderId="66" xfId="0" applyNumberFormat="1" applyFont="1" applyBorder="1" applyAlignment="1">
      <alignment horizontal="right"/>
    </xf>
    <xf numFmtId="7" fontId="17" fillId="0" borderId="67" xfId="0" applyNumberFormat="1" applyFont="1" applyBorder="1" applyAlignment="1">
      <alignment horizontal="right"/>
    </xf>
    <xf numFmtId="7" fontId="18" fillId="0" borderId="66" xfId="0" applyNumberFormat="1" applyFont="1" applyBorder="1" applyAlignment="1">
      <alignment horizontal="right"/>
    </xf>
    <xf numFmtId="7" fontId="17" fillId="0" borderId="68" xfId="0" applyNumberFormat="1" applyFont="1" applyBorder="1" applyAlignment="1">
      <alignment horizontal="right"/>
    </xf>
    <xf numFmtId="167" fontId="17" fillId="0" borderId="0" xfId="0" applyNumberFormat="1" applyFont="1" applyAlignment="1">
      <alignment horizontal="center"/>
    </xf>
    <xf numFmtId="0" fontId="20" fillId="0" borderId="55" xfId="0" applyFont="1" applyBorder="1"/>
    <xf numFmtId="0" fontId="14" fillId="0" borderId="70" xfId="0" applyFont="1" applyBorder="1" applyAlignment="1" applyProtection="1">
      <alignment horizontal="center"/>
    </xf>
    <xf numFmtId="7" fontId="17" fillId="0" borderId="66" xfId="0" applyNumberFormat="1" applyFont="1" applyBorder="1" applyAlignment="1" applyProtection="1">
      <alignment horizontal="right"/>
    </xf>
    <xf numFmtId="7" fontId="17" fillId="0" borderId="71" xfId="0" applyNumberFormat="1" applyFont="1" applyBorder="1" applyAlignment="1" applyProtection="1">
      <alignment horizontal="right"/>
    </xf>
    <xf numFmtId="7" fontId="17" fillId="0" borderId="67" xfId="0" applyNumberFormat="1" applyFont="1" applyBorder="1" applyAlignment="1" applyProtection="1">
      <alignment horizontal="right"/>
    </xf>
    <xf numFmtId="7" fontId="17" fillId="0" borderId="68" xfId="0" applyNumberFormat="1" applyFont="1" applyBorder="1" applyAlignment="1" applyProtection="1">
      <alignment horizontal="right"/>
    </xf>
    <xf numFmtId="166" fontId="28" fillId="0" borderId="101" xfId="2" applyNumberFormat="1" applyFont="1" applyBorder="1" applyAlignment="1"/>
    <xf numFmtId="164" fontId="43" fillId="0" borderId="0" xfId="0" applyNumberFormat="1" applyFont="1" applyBorder="1" applyAlignment="1">
      <alignment vertical="center"/>
    </xf>
    <xf numFmtId="0" fontId="5" fillId="0" borderId="0" xfId="0" applyFont="1" applyBorder="1"/>
    <xf numFmtId="0" fontId="0" fillId="0" borderId="93" xfId="0" applyBorder="1" applyProtection="1"/>
    <xf numFmtId="0" fontId="3" fillId="0" borderId="93" xfId="0" applyFont="1" applyBorder="1" applyProtection="1"/>
    <xf numFmtId="0" fontId="3" fillId="0" borderId="95" xfId="0" applyFont="1" applyBorder="1" applyProtection="1"/>
    <xf numFmtId="0" fontId="0" fillId="0" borderId="105" xfId="0" applyBorder="1" applyProtection="1"/>
    <xf numFmtId="0" fontId="5" fillId="0" borderId="106" xfId="0" applyFont="1" applyBorder="1" applyProtection="1"/>
    <xf numFmtId="0" fontId="7" fillId="0" borderId="107" xfId="0" applyFont="1" applyBorder="1" applyAlignment="1" applyProtection="1">
      <alignment horizontal="center"/>
    </xf>
    <xf numFmtId="0" fontId="5" fillId="0" borderId="108" xfId="0" applyFont="1" applyBorder="1" applyAlignment="1" applyProtection="1">
      <alignment horizontal="center"/>
    </xf>
    <xf numFmtId="0" fontId="6" fillId="0" borderId="89" xfId="0" applyFont="1" applyBorder="1" applyProtection="1"/>
    <xf numFmtId="0" fontId="22" fillId="0" borderId="93" xfId="0" applyFont="1" applyBorder="1" applyAlignment="1" applyProtection="1">
      <alignment horizontal="center"/>
    </xf>
    <xf numFmtId="0" fontId="23" fillId="0" borderId="66" xfId="0" applyFont="1" applyBorder="1" applyAlignment="1" applyProtection="1">
      <alignment horizontal="center"/>
    </xf>
    <xf numFmtId="0" fontId="23" fillId="0" borderId="71" xfId="0" applyFont="1" applyBorder="1" applyAlignment="1" applyProtection="1">
      <alignment horizontal="center"/>
    </xf>
    <xf numFmtId="0" fontId="23" fillId="0" borderId="67" xfId="0" applyFont="1" applyBorder="1" applyAlignment="1" applyProtection="1">
      <alignment horizontal="center"/>
    </xf>
    <xf numFmtId="0" fontId="6" fillId="0" borderId="66" xfId="0" applyFont="1" applyBorder="1" applyProtection="1"/>
    <xf numFmtId="0" fontId="6" fillId="0" borderId="67" xfId="0" applyFont="1" applyBorder="1" applyAlignment="1" applyProtection="1">
      <alignment horizontal="center"/>
    </xf>
    <xf numFmtId="0" fontId="0" fillId="0" borderId="109" xfId="0" applyBorder="1" applyProtection="1"/>
    <xf numFmtId="0" fontId="8" fillId="2" borderId="110" xfId="0" applyFont="1" applyFill="1" applyBorder="1" applyAlignment="1" applyProtection="1">
      <alignment horizontal="center"/>
    </xf>
    <xf numFmtId="0" fontId="5" fillId="2" borderId="111" xfId="0" applyFont="1" applyFill="1" applyBorder="1" applyProtection="1"/>
    <xf numFmtId="0" fontId="35" fillId="0" borderId="92" xfId="0" applyFont="1" applyBorder="1"/>
    <xf numFmtId="0" fontId="38" fillId="0" borderId="92" xfId="0" applyFont="1" applyBorder="1" applyAlignment="1">
      <alignment horizontal="left"/>
    </xf>
    <xf numFmtId="44" fontId="39" fillId="0" borderId="112" xfId="0" applyNumberFormat="1" applyFont="1" applyBorder="1" applyAlignment="1">
      <alignment horizontal="center"/>
    </xf>
    <xf numFmtId="44" fontId="36" fillId="0" borderId="112" xfId="0" applyNumberFormat="1" applyFont="1" applyBorder="1"/>
    <xf numFmtId="0" fontId="11" fillId="0" borderId="0" xfId="0" applyFont="1" applyBorder="1"/>
    <xf numFmtId="0" fontId="7" fillId="0" borderId="0" xfId="0" applyFont="1" applyBorder="1"/>
    <xf numFmtId="0" fontId="35" fillId="0" borderId="113" xfId="0" applyFont="1" applyBorder="1"/>
    <xf numFmtId="0" fontId="20" fillId="0" borderId="114" xfId="0" applyFont="1" applyBorder="1"/>
    <xf numFmtId="0" fontId="0" fillId="0" borderId="114" xfId="0" applyBorder="1"/>
    <xf numFmtId="0" fontId="0" fillId="0" borderId="115" xfId="0" applyBorder="1"/>
    <xf numFmtId="166" fontId="34" fillId="0" borderId="116" xfId="0" applyNumberFormat="1" applyFont="1" applyBorder="1"/>
    <xf numFmtId="166" fontId="28" fillId="0" borderId="117" xfId="0" applyNumberFormat="1" applyFont="1" applyBorder="1" applyAlignment="1">
      <alignment horizontal="center"/>
    </xf>
    <xf numFmtId="44" fontId="36" fillId="0" borderId="118" xfId="0" applyNumberFormat="1" applyFont="1" applyBorder="1"/>
    <xf numFmtId="0" fontId="4" fillId="0" borderId="121" xfId="0" applyFont="1" applyBorder="1" applyProtection="1"/>
    <xf numFmtId="0" fontId="3" fillId="0" borderId="119" xfId="0" applyFont="1" applyBorder="1" applyProtection="1"/>
    <xf numFmtId="0" fontId="0" fillId="0" borderId="122" xfId="0" applyBorder="1"/>
    <xf numFmtId="0" fontId="4" fillId="0" borderId="121" xfId="0" applyFont="1" applyBorder="1" applyAlignment="1" applyProtection="1">
      <alignment horizontal="center"/>
    </xf>
    <xf numFmtId="0" fontId="0" fillId="0" borderId="119" xfId="0" applyBorder="1"/>
    <xf numFmtId="0" fontId="3" fillId="0" borderId="122" xfId="0" applyFont="1" applyBorder="1" applyProtection="1"/>
    <xf numFmtId="0" fontId="5" fillId="0" borderId="119" xfId="0" applyFont="1" applyBorder="1" applyProtection="1"/>
    <xf numFmtId="0" fontId="5" fillId="0" borderId="119" xfId="0" applyFont="1" applyBorder="1"/>
    <xf numFmtId="0" fontId="5" fillId="0" borderId="120" xfId="0" applyFont="1" applyBorder="1"/>
    <xf numFmtId="164" fontId="43" fillId="0" borderId="98" xfId="0" applyNumberFormat="1" applyFont="1" applyBorder="1" applyAlignment="1">
      <alignment vertical="center"/>
    </xf>
    <xf numFmtId="164" fontId="43" fillId="0" borderId="99" xfId="0" applyNumberFormat="1" applyFont="1" applyBorder="1" applyAlignment="1">
      <alignment vertical="center"/>
    </xf>
    <xf numFmtId="0" fontId="5" fillId="0" borderId="99" xfId="0" applyFont="1" applyBorder="1" applyProtection="1"/>
    <xf numFmtId="0" fontId="5" fillId="0" borderId="99" xfId="0" applyFont="1" applyBorder="1"/>
    <xf numFmtId="0" fontId="5" fillId="0" borderId="100" xfId="0" applyFont="1" applyBorder="1"/>
    <xf numFmtId="0" fontId="31" fillId="0" borderId="1" xfId="0" applyFont="1" applyBorder="1" applyAlignment="1" applyProtection="1">
      <alignment horizontal="center"/>
    </xf>
    <xf numFmtId="0" fontId="31" fillId="0" borderId="2" xfId="0" applyFont="1" applyBorder="1" applyAlignment="1" applyProtection="1">
      <alignment horizontal="center"/>
    </xf>
    <xf numFmtId="0" fontId="31" fillId="0" borderId="3" xfId="0" applyFont="1" applyBorder="1" applyAlignment="1" applyProtection="1">
      <alignment horizontal="center"/>
    </xf>
    <xf numFmtId="2" fontId="19" fillId="0" borderId="128" xfId="0" applyNumberFormat="1" applyFont="1" applyBorder="1" applyAlignment="1" applyProtection="1">
      <alignment horizontal="left"/>
    </xf>
    <xf numFmtId="2" fontId="19" fillId="0" borderId="129" xfId="0" applyNumberFormat="1" applyFont="1" applyBorder="1" applyAlignment="1" applyProtection="1">
      <alignment horizontal="left"/>
    </xf>
    <xf numFmtId="2" fontId="19" fillId="0" borderId="130" xfId="0" applyNumberFormat="1" applyFont="1" applyBorder="1" applyAlignment="1" applyProtection="1">
      <alignment horizontal="left"/>
    </xf>
    <xf numFmtId="0" fontId="10" fillId="0" borderId="4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center"/>
    </xf>
    <xf numFmtId="0" fontId="10" fillId="0" borderId="7" xfId="0" applyFont="1" applyBorder="1" applyAlignment="1" applyProtection="1">
      <alignment horizontal="center"/>
    </xf>
    <xf numFmtId="0" fontId="14" fillId="0" borderId="123" xfId="0" applyFont="1" applyBorder="1" applyAlignment="1" applyProtection="1">
      <alignment horizontal="left"/>
    </xf>
    <xf numFmtId="0" fontId="14" fillId="0" borderId="121" xfId="0" applyFont="1" applyBorder="1" applyAlignment="1" applyProtection="1">
      <alignment horizontal="left"/>
    </xf>
    <xf numFmtId="0" fontId="14" fillId="0" borderId="127" xfId="0" applyFont="1" applyBorder="1" applyAlignment="1" applyProtection="1">
      <alignment horizontal="left"/>
    </xf>
    <xf numFmtId="0" fontId="14" fillId="0" borderId="70" xfId="0" applyFont="1" applyBorder="1" applyAlignment="1" applyProtection="1">
      <alignment horizontal="left"/>
    </xf>
    <xf numFmtId="0" fontId="14" fillId="0" borderId="73" xfId="0" applyFont="1" applyBorder="1" applyAlignment="1" applyProtection="1">
      <alignment horizontal="left"/>
    </xf>
    <xf numFmtId="0" fontId="14" fillId="0" borderId="74" xfId="0" applyFont="1" applyBorder="1" applyAlignment="1" applyProtection="1">
      <alignment horizontal="left"/>
    </xf>
    <xf numFmtId="0" fontId="14" fillId="5" borderId="70" xfId="0" applyFont="1" applyFill="1" applyBorder="1" applyAlignment="1" applyProtection="1">
      <alignment horizontal="left"/>
    </xf>
    <xf numFmtId="0" fontId="14" fillId="5" borderId="73" xfId="0" applyFont="1" applyFill="1" applyBorder="1" applyAlignment="1" applyProtection="1">
      <alignment horizontal="left"/>
    </xf>
    <xf numFmtId="0" fontId="14" fillId="5" borderId="74" xfId="0" applyFont="1" applyFill="1" applyBorder="1" applyAlignment="1" applyProtection="1">
      <alignment horizontal="left"/>
    </xf>
    <xf numFmtId="0" fontId="3" fillId="5" borderId="84" xfId="0" applyFont="1" applyFill="1" applyBorder="1" applyAlignment="1" applyProtection="1">
      <alignment horizontal="center"/>
    </xf>
    <xf numFmtId="0" fontId="3" fillId="5" borderId="85" xfId="0" applyFont="1" applyFill="1" applyBorder="1" applyAlignment="1" applyProtection="1">
      <alignment horizontal="center"/>
    </xf>
    <xf numFmtId="165" fontId="4" fillId="0" borderId="62" xfId="0" applyNumberFormat="1" applyFont="1" applyBorder="1" applyAlignment="1" applyProtection="1">
      <alignment horizontal="center"/>
    </xf>
    <xf numFmtId="165" fontId="4" fillId="0" borderId="65" xfId="0" applyNumberFormat="1" applyFont="1" applyBorder="1" applyAlignment="1" applyProtection="1">
      <alignment horizontal="center"/>
    </xf>
    <xf numFmtId="0" fontId="14" fillId="5" borderId="70" xfId="0" applyFont="1" applyFill="1" applyBorder="1" applyAlignment="1">
      <alignment horizontal="left"/>
    </xf>
    <xf numFmtId="0" fontId="14" fillId="5" borderId="73" xfId="0" applyFont="1" applyFill="1" applyBorder="1" applyAlignment="1">
      <alignment horizontal="left"/>
    </xf>
    <xf numFmtId="0" fontId="14" fillId="5" borderId="74" xfId="0" applyFont="1" applyFill="1" applyBorder="1" applyAlignment="1">
      <alignment horizontal="left"/>
    </xf>
    <xf numFmtId="165" fontId="4" fillId="0" borderId="0" xfId="0" applyNumberFormat="1" applyFont="1" applyBorder="1" applyAlignment="1" applyProtection="1">
      <alignment horizontal="center"/>
    </xf>
    <xf numFmtId="0" fontId="0" fillId="0" borderId="50" xfId="0" applyBorder="1" applyAlignment="1">
      <alignment horizontal="center"/>
    </xf>
    <xf numFmtId="2" fontId="19" fillId="0" borderId="1" xfId="0" applyNumberFormat="1" applyFont="1" applyBorder="1" applyAlignment="1" applyProtection="1">
      <alignment horizontal="left"/>
    </xf>
    <xf numFmtId="2" fontId="19" fillId="0" borderId="2" xfId="0" applyNumberFormat="1" applyFont="1" applyBorder="1" applyAlignment="1" applyProtection="1">
      <alignment horizontal="left"/>
    </xf>
    <xf numFmtId="2" fontId="19" fillId="0" borderId="3" xfId="0" applyNumberFormat="1" applyFont="1" applyBorder="1" applyAlignment="1" applyProtection="1">
      <alignment horizontal="left"/>
    </xf>
    <xf numFmtId="0" fontId="11" fillId="0" borderId="4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horizontal="center"/>
    </xf>
    <xf numFmtId="0" fontId="11" fillId="0" borderId="7" xfId="0" applyFont="1" applyBorder="1" applyAlignment="1" applyProtection="1">
      <alignment horizontal="center"/>
    </xf>
    <xf numFmtId="0" fontId="24" fillId="5" borderId="70" xfId="0" applyFont="1" applyFill="1" applyBorder="1" applyAlignment="1" applyProtection="1">
      <alignment horizontal="left"/>
    </xf>
    <xf numFmtId="0" fontId="24" fillId="5" borderId="73" xfId="0" applyFont="1" applyFill="1" applyBorder="1" applyAlignment="1" applyProtection="1">
      <alignment horizontal="left"/>
    </xf>
    <xf numFmtId="0" fontId="24" fillId="5" borderId="74" xfId="0" applyFont="1" applyFill="1" applyBorder="1" applyAlignment="1" applyProtection="1">
      <alignment horizontal="left"/>
    </xf>
    <xf numFmtId="0" fontId="9" fillId="0" borderId="81" xfId="0" applyFont="1" applyBorder="1" applyAlignment="1" applyProtection="1">
      <alignment horizontal="center"/>
    </xf>
    <xf numFmtId="0" fontId="9" fillId="0" borderId="82" xfId="0" applyFont="1" applyBorder="1" applyAlignment="1" applyProtection="1">
      <alignment horizontal="center"/>
    </xf>
    <xf numFmtId="0" fontId="9" fillId="0" borderId="83" xfId="0" applyFont="1" applyBorder="1" applyAlignment="1" applyProtection="1">
      <alignment horizontal="center"/>
    </xf>
    <xf numFmtId="0" fontId="44" fillId="0" borderId="0" xfId="0" applyFont="1" applyFill="1" applyBorder="1" applyAlignment="1" applyProtection="1">
      <alignment horizontal="center"/>
    </xf>
    <xf numFmtId="0" fontId="44" fillId="0" borderId="7" xfId="0" applyFont="1" applyFill="1" applyBorder="1" applyAlignment="1" applyProtection="1">
      <alignment horizontal="center"/>
    </xf>
    <xf numFmtId="0" fontId="24" fillId="0" borderId="70" xfId="0" applyFont="1" applyBorder="1" applyAlignment="1" applyProtection="1">
      <alignment horizontal="left"/>
    </xf>
    <xf numFmtId="0" fontId="24" fillId="0" borderId="73" xfId="0" applyFont="1" applyBorder="1" applyAlignment="1" applyProtection="1">
      <alignment horizontal="left"/>
    </xf>
    <xf numFmtId="0" fontId="24" fillId="0" borderId="74" xfId="0" applyFont="1" applyBorder="1" applyAlignment="1" applyProtection="1">
      <alignment horizontal="left"/>
    </xf>
    <xf numFmtId="0" fontId="0" fillId="0" borderId="69" xfId="0" applyBorder="1" applyAlignment="1">
      <alignment horizontal="center"/>
    </xf>
    <xf numFmtId="0" fontId="24" fillId="5" borderId="124" xfId="0" applyFont="1" applyFill="1" applyBorder="1" applyAlignment="1" applyProtection="1">
      <alignment horizontal="left"/>
    </xf>
    <xf numFmtId="0" fontId="24" fillId="5" borderId="125" xfId="0" applyFont="1" applyFill="1" applyBorder="1" applyAlignment="1" applyProtection="1">
      <alignment horizontal="left"/>
    </xf>
    <xf numFmtId="0" fontId="24" fillId="5" borderId="126" xfId="0" applyFont="1" applyFill="1" applyBorder="1" applyAlignment="1" applyProtection="1">
      <alignment horizontal="left"/>
    </xf>
    <xf numFmtId="0" fontId="11" fillId="0" borderId="93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95" xfId="0" applyFont="1" applyBorder="1" applyAlignment="1">
      <alignment horizontal="center"/>
    </xf>
    <xf numFmtId="0" fontId="31" fillId="0" borderId="102" xfId="0" applyFont="1" applyBorder="1" applyAlignment="1" applyProtection="1">
      <alignment horizontal="center"/>
    </xf>
    <xf numFmtId="0" fontId="31" fillId="0" borderId="103" xfId="0" applyFont="1" applyBorder="1" applyAlignment="1" applyProtection="1">
      <alignment horizontal="center"/>
    </xf>
    <xf numFmtId="0" fontId="31" fillId="0" borderId="104" xfId="0" applyFont="1" applyBorder="1" applyAlignment="1" applyProtection="1">
      <alignment horizontal="center"/>
    </xf>
    <xf numFmtId="165" fontId="4" fillId="0" borderId="119" xfId="0" applyNumberFormat="1" applyFont="1" applyBorder="1" applyAlignment="1" applyProtection="1">
      <alignment horizontal="left"/>
    </xf>
    <xf numFmtId="165" fontId="4" fillId="0" borderId="120" xfId="0" applyNumberFormat="1" applyFont="1" applyBorder="1" applyAlignment="1" applyProtection="1">
      <alignment horizontal="left"/>
    </xf>
    <xf numFmtId="0" fontId="44" fillId="0" borderId="95" xfId="0" applyFont="1" applyFill="1" applyBorder="1" applyAlignment="1" applyProtection="1">
      <alignment horizontal="center"/>
    </xf>
    <xf numFmtId="0" fontId="24" fillId="4" borderId="86" xfId="0" applyFont="1" applyFill="1" applyBorder="1" applyAlignment="1">
      <alignment horizontal="center"/>
    </xf>
    <xf numFmtId="0" fontId="24" fillId="4" borderId="42" xfId="0" applyFont="1" applyFill="1" applyBorder="1" applyAlignment="1">
      <alignment horizontal="center"/>
    </xf>
    <xf numFmtId="0" fontId="24" fillId="4" borderId="87" xfId="0" applyFont="1" applyFill="1" applyBorder="1" applyAlignment="1">
      <alignment horizontal="center"/>
    </xf>
    <xf numFmtId="0" fontId="35" fillId="0" borderId="88" xfId="0" applyFont="1" applyBorder="1"/>
    <xf numFmtId="0" fontId="35" fillId="0" borderId="57" xfId="0" applyFont="1" applyBorder="1"/>
    <xf numFmtId="0" fontId="24" fillId="0" borderId="75" xfId="0" applyFont="1" applyFill="1" applyBorder="1" applyAlignment="1" applyProtection="1">
      <alignment horizontal="left"/>
    </xf>
    <xf numFmtId="0" fontId="24" fillId="0" borderId="76" xfId="0" applyFont="1" applyFill="1" applyBorder="1" applyAlignment="1" applyProtection="1">
      <alignment horizontal="left"/>
    </xf>
    <xf numFmtId="0" fontId="24" fillId="0" borderId="77" xfId="0" applyFont="1" applyFill="1" applyBorder="1" applyAlignment="1" applyProtection="1">
      <alignment horizontal="left"/>
    </xf>
    <xf numFmtId="0" fontId="0" fillId="0" borderId="0" xfId="0" applyFill="1"/>
    <xf numFmtId="0" fontId="4" fillId="0" borderId="119" xfId="0" applyFont="1" applyBorder="1" applyAlignment="1" applyProtection="1">
      <alignment horizontal="center"/>
    </xf>
    <xf numFmtId="0" fontId="4" fillId="0" borderId="131" xfId="0" applyFont="1" applyBorder="1" applyAlignment="1" applyProtection="1">
      <alignment horizontal="center"/>
    </xf>
  </cellXfs>
  <cellStyles count="3">
    <cellStyle name="Currency" xfId="1" builtinId="4"/>
    <cellStyle name="Currency 2" xfId="2" xr:uid="{00000000-0005-0000-0000-000001000000}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20"/>
  <sheetViews>
    <sheetView tabSelected="1" view="pageBreakPreview" zoomScaleNormal="100" zoomScaleSheetLayoutView="100" workbookViewId="0">
      <selection activeCell="A2" sqref="A2"/>
    </sheetView>
  </sheetViews>
  <sheetFormatPr defaultColWidth="9.88671875" defaultRowHeight="15"/>
  <cols>
    <col min="1" max="1" width="18.109375" customWidth="1"/>
    <col min="2" max="2" width="9.88671875" bestFit="1" customWidth="1"/>
    <col min="3" max="3" width="9.5546875" customWidth="1"/>
    <col min="4" max="6" width="9.88671875" customWidth="1"/>
    <col min="7" max="8" width="11.88671875" customWidth="1"/>
    <col min="9" max="9" width="12.88671875" customWidth="1"/>
  </cols>
  <sheetData>
    <row r="1" spans="1:10" ht="21" thickTop="1">
      <c r="A1" s="302" t="s">
        <v>127</v>
      </c>
      <c r="B1" s="303"/>
      <c r="C1" s="303"/>
      <c r="D1" s="303"/>
      <c r="E1" s="303"/>
      <c r="F1" s="303"/>
      <c r="G1" s="303"/>
      <c r="H1" s="303"/>
      <c r="I1" s="304"/>
    </row>
    <row r="2" spans="1:10" ht="14.25" customHeight="1">
      <c r="A2" s="1"/>
      <c r="B2" s="38"/>
      <c r="C2" s="38"/>
      <c r="D2" s="38"/>
      <c r="E2" s="38"/>
      <c r="F2" s="38"/>
      <c r="G2" s="39" t="s">
        <v>0</v>
      </c>
      <c r="H2" s="322">
        <v>44652</v>
      </c>
      <c r="I2" s="323"/>
    </row>
    <row r="3" spans="1:10" ht="15.75">
      <c r="A3" s="4" t="s">
        <v>37</v>
      </c>
      <c r="B3" s="153" t="s">
        <v>123</v>
      </c>
      <c r="C3" s="154"/>
      <c r="D3" s="154"/>
      <c r="E3" s="104"/>
      <c r="F3" s="105"/>
      <c r="G3" s="25" t="s">
        <v>1</v>
      </c>
      <c r="H3" s="320"/>
      <c r="I3" s="321"/>
    </row>
    <row r="4" spans="1:10" ht="15.75">
      <c r="A4" s="4" t="s">
        <v>38</v>
      </c>
      <c r="B4" s="153" t="s">
        <v>81</v>
      </c>
      <c r="C4" s="25"/>
      <c r="D4" s="25"/>
      <c r="E4" s="105"/>
      <c r="F4" s="105"/>
      <c r="G4" s="25" t="s">
        <v>2</v>
      </c>
      <c r="H4" s="322" t="s">
        <v>124</v>
      </c>
      <c r="I4" s="323"/>
    </row>
    <row r="5" spans="1:10" ht="15.75" customHeight="1">
      <c r="A5" s="4"/>
      <c r="B5" s="25" t="s">
        <v>1</v>
      </c>
      <c r="C5" s="25"/>
      <c r="D5" s="25"/>
      <c r="E5" s="25"/>
      <c r="F5" s="25"/>
      <c r="I5" s="112"/>
    </row>
    <row r="6" spans="1:10" ht="15.75">
      <c r="A6" s="4" t="s">
        <v>3</v>
      </c>
      <c r="B6" s="153"/>
      <c r="C6" s="155"/>
      <c r="D6" s="155"/>
      <c r="E6" s="25"/>
      <c r="F6" s="25"/>
      <c r="G6" s="25"/>
      <c r="H6" s="25"/>
      <c r="I6" s="114"/>
    </row>
    <row r="7" spans="1:10" ht="12" customHeight="1">
      <c r="A7" s="4"/>
      <c r="B7" s="25" t="s">
        <v>1</v>
      </c>
      <c r="C7" s="25"/>
      <c r="D7" s="25"/>
      <c r="E7" s="25"/>
      <c r="F7" s="25"/>
      <c r="G7" s="25" t="s">
        <v>4</v>
      </c>
      <c r="I7" s="3"/>
    </row>
    <row r="8" spans="1:10" ht="15.75">
      <c r="A8" s="4" t="s">
        <v>39</v>
      </c>
      <c r="B8" s="156" t="s">
        <v>18</v>
      </c>
      <c r="C8" s="25"/>
      <c r="D8" s="25"/>
      <c r="E8" s="25"/>
      <c r="F8" s="25"/>
      <c r="G8" s="155" t="s">
        <v>125</v>
      </c>
      <c r="H8" s="157"/>
      <c r="I8" s="158"/>
    </row>
    <row r="9" spans="1:10" ht="12" customHeight="1" thickBot="1">
      <c r="A9" s="4"/>
      <c r="B9" s="103"/>
      <c r="C9" s="25"/>
      <c r="D9" s="25"/>
      <c r="E9" s="25"/>
      <c r="F9" s="25"/>
      <c r="G9" s="44"/>
      <c r="H9" s="37"/>
      <c r="I9" s="3"/>
      <c r="J9" s="179"/>
    </row>
    <row r="10" spans="1:10" ht="14.25" customHeight="1" thickTop="1" thickBot="1">
      <c r="A10" s="45"/>
      <c r="B10" s="46" t="s">
        <v>5</v>
      </c>
      <c r="C10" s="22" t="s">
        <v>6</v>
      </c>
      <c r="D10" s="22" t="s">
        <v>7</v>
      </c>
      <c r="E10" s="47" t="s">
        <v>88</v>
      </c>
      <c r="F10" s="109">
        <v>6</v>
      </c>
      <c r="G10" s="48" t="s">
        <v>8</v>
      </c>
      <c r="H10" s="49" t="s">
        <v>40</v>
      </c>
      <c r="I10" s="50" t="s">
        <v>9</v>
      </c>
    </row>
    <row r="11" spans="1:10" ht="15" customHeight="1" thickTop="1">
      <c r="A11" s="51" t="s">
        <v>10</v>
      </c>
      <c r="B11" s="52" t="s">
        <v>20</v>
      </c>
      <c r="C11" s="53" t="s">
        <v>21</v>
      </c>
      <c r="D11" s="53" t="s">
        <v>76</v>
      </c>
      <c r="E11" s="107" t="s">
        <v>43</v>
      </c>
      <c r="F11" s="107" t="s">
        <v>42</v>
      </c>
      <c r="G11" s="54"/>
      <c r="H11" s="55"/>
      <c r="I11" s="56"/>
    </row>
    <row r="12" spans="1:10" ht="15" customHeight="1">
      <c r="A12" s="57" t="s">
        <v>1</v>
      </c>
      <c r="B12" s="159" t="s">
        <v>1</v>
      </c>
      <c r="C12" s="59" t="s">
        <v>23</v>
      </c>
      <c r="D12" s="59" t="s">
        <v>24</v>
      </c>
      <c r="E12" s="108" t="s">
        <v>44</v>
      </c>
      <c r="F12" s="108"/>
      <c r="G12" s="60"/>
      <c r="H12" s="61"/>
      <c r="I12" s="56"/>
    </row>
    <row r="13" spans="1:10" ht="15" customHeight="1">
      <c r="A13" s="124"/>
      <c r="B13" s="159"/>
      <c r="C13" s="59"/>
      <c r="D13" s="59"/>
      <c r="E13" s="125"/>
      <c r="F13" s="125"/>
      <c r="G13" s="60"/>
      <c r="H13" s="61"/>
      <c r="I13" s="126"/>
    </row>
    <row r="14" spans="1:10" ht="15.75" customHeight="1" thickBot="1">
      <c r="A14" s="62" t="s">
        <v>11</v>
      </c>
      <c r="B14" s="63">
        <v>220</v>
      </c>
      <c r="C14" s="64">
        <v>220</v>
      </c>
      <c r="D14" s="64">
        <v>221</v>
      </c>
      <c r="E14" s="127">
        <v>221</v>
      </c>
      <c r="F14" s="127">
        <v>222</v>
      </c>
      <c r="G14" s="184">
        <v>1.02</v>
      </c>
      <c r="H14" s="113"/>
      <c r="I14" s="65"/>
      <c r="J14" s="134"/>
    </row>
    <row r="15" spans="1:10" ht="14.25" customHeight="1" thickTop="1">
      <c r="A15" s="66" t="s">
        <v>12</v>
      </c>
      <c r="B15" s="67"/>
      <c r="C15" s="7"/>
      <c r="D15" s="68"/>
      <c r="E15" s="115"/>
      <c r="F15" s="115"/>
      <c r="G15" s="67"/>
      <c r="H15" s="68"/>
      <c r="I15" s="69"/>
      <c r="J15" s="179"/>
    </row>
    <row r="16" spans="1:10" ht="18" customHeight="1">
      <c r="A16" s="75"/>
      <c r="B16" s="97"/>
      <c r="C16" s="35"/>
      <c r="D16" s="35" t="s">
        <v>1</v>
      </c>
      <c r="E16" s="36"/>
      <c r="F16" s="95"/>
      <c r="G16" s="97"/>
      <c r="H16" s="95"/>
      <c r="I16" s="118"/>
    </row>
    <row r="17" spans="1:12" ht="18" customHeight="1">
      <c r="A17" s="250" t="s">
        <v>107</v>
      </c>
      <c r="B17" s="251"/>
      <c r="C17" s="251">
        <f>G17-F17-E17-D17-B17</f>
        <v>0</v>
      </c>
      <c r="D17" s="252"/>
      <c r="E17" s="252"/>
      <c r="F17" s="253"/>
      <c r="G17" s="246"/>
      <c r="H17" s="253">
        <f>0.13*G17</f>
        <v>0</v>
      </c>
      <c r="I17" s="254">
        <f>G17+H17</f>
        <v>0</v>
      </c>
      <c r="J17" s="178"/>
      <c r="K17" s="135"/>
    </row>
    <row r="18" spans="1:12" ht="18" customHeight="1">
      <c r="A18" s="250"/>
      <c r="B18" s="251"/>
      <c r="C18" s="251"/>
      <c r="D18" s="252"/>
      <c r="E18" s="252"/>
      <c r="F18" s="253"/>
      <c r="G18" s="246"/>
      <c r="H18" s="253"/>
      <c r="I18" s="254"/>
      <c r="J18" s="178"/>
      <c r="K18" s="135"/>
      <c r="L18" s="164"/>
    </row>
    <row r="19" spans="1:12" ht="18" customHeight="1">
      <c r="A19" s="250" t="s">
        <v>108</v>
      </c>
      <c r="B19" s="251"/>
      <c r="C19" s="251">
        <f t="shared" ref="C19" si="0">G19-F19-E19-D19-B19</f>
        <v>0</v>
      </c>
      <c r="D19" s="252"/>
      <c r="E19" s="252"/>
      <c r="F19" s="253"/>
      <c r="G19" s="246"/>
      <c r="H19" s="253">
        <f>0.13*G19</f>
        <v>0</v>
      </c>
      <c r="I19" s="254">
        <f>G19+H19</f>
        <v>0</v>
      </c>
      <c r="J19" s="178"/>
      <c r="K19" s="135"/>
    </row>
    <row r="20" spans="1:12" ht="18" customHeight="1">
      <c r="A20" s="250"/>
      <c r="B20" s="251"/>
      <c r="C20" s="251"/>
      <c r="D20" s="252"/>
      <c r="E20" s="252"/>
      <c r="F20" s="253"/>
      <c r="G20" s="246"/>
      <c r="H20" s="253"/>
      <c r="I20" s="254"/>
      <c r="J20" s="178"/>
      <c r="K20" s="135"/>
    </row>
    <row r="21" spans="1:12" ht="18" customHeight="1">
      <c r="A21" s="250" t="s">
        <v>109</v>
      </c>
      <c r="B21" s="251"/>
      <c r="C21" s="251">
        <f t="shared" ref="C21" si="1">G21-F21-E21-D21-B21</f>
        <v>0</v>
      </c>
      <c r="D21" s="252"/>
      <c r="E21" s="252"/>
      <c r="F21" s="253"/>
      <c r="G21" s="246"/>
      <c r="H21" s="253">
        <f>0.13*G21</f>
        <v>0</v>
      </c>
      <c r="I21" s="254">
        <f>G21+H21</f>
        <v>0</v>
      </c>
      <c r="J21" s="178"/>
      <c r="K21" s="135"/>
    </row>
    <row r="22" spans="1:12" ht="18" customHeight="1">
      <c r="A22" s="250"/>
      <c r="B22" s="251"/>
      <c r="C22" s="251"/>
      <c r="D22" s="252"/>
      <c r="E22" s="252"/>
      <c r="F22" s="253"/>
      <c r="G22" s="246"/>
      <c r="H22" s="253"/>
      <c r="I22" s="254"/>
      <c r="J22" s="178"/>
      <c r="K22" s="135"/>
    </row>
    <row r="23" spans="1:12" ht="18" customHeight="1">
      <c r="A23" s="250" t="s">
        <v>110</v>
      </c>
      <c r="B23" s="251"/>
      <c r="C23" s="251">
        <f t="shared" ref="C23" si="2">G23-F23-E23-D23-B23</f>
        <v>0</v>
      </c>
      <c r="D23" s="252"/>
      <c r="E23" s="252"/>
      <c r="F23" s="253"/>
      <c r="G23" s="246"/>
      <c r="H23" s="253">
        <f>0.13*G23</f>
        <v>0</v>
      </c>
      <c r="I23" s="254">
        <f>G23+H23</f>
        <v>0</v>
      </c>
      <c r="J23" s="178"/>
      <c r="K23" s="135"/>
    </row>
    <row r="24" spans="1:12" ht="18" customHeight="1">
      <c r="A24" s="250"/>
      <c r="B24" s="251"/>
      <c r="C24" s="251"/>
      <c r="D24" s="252"/>
      <c r="E24" s="252"/>
      <c r="F24" s="253"/>
      <c r="G24" s="246"/>
      <c r="H24" s="253"/>
      <c r="I24" s="254"/>
      <c r="J24" s="178"/>
      <c r="K24" s="135"/>
    </row>
    <row r="25" spans="1:12" ht="18" customHeight="1">
      <c r="A25" s="250" t="s">
        <v>111</v>
      </c>
      <c r="B25" s="251"/>
      <c r="C25" s="251">
        <f t="shared" ref="C25" si="3">G25-F25-E25-D25-B25</f>
        <v>0</v>
      </c>
      <c r="D25" s="252"/>
      <c r="E25" s="252"/>
      <c r="F25" s="253"/>
      <c r="G25" s="246"/>
      <c r="H25" s="253">
        <f>0.13*G25</f>
        <v>0</v>
      </c>
      <c r="I25" s="254">
        <f>G25+H25</f>
        <v>0</v>
      </c>
      <c r="J25" s="178"/>
      <c r="K25" s="135"/>
    </row>
    <row r="26" spans="1:12" ht="18" customHeight="1">
      <c r="A26" s="250"/>
      <c r="B26" s="251"/>
      <c r="C26" s="251"/>
      <c r="D26" s="252"/>
      <c r="E26" s="252"/>
      <c r="F26" s="253"/>
      <c r="G26" s="246"/>
      <c r="H26" s="253"/>
      <c r="I26" s="254"/>
      <c r="J26" s="178"/>
      <c r="K26" s="135"/>
    </row>
    <row r="27" spans="1:12" ht="18" customHeight="1">
      <c r="A27" s="250" t="s">
        <v>112</v>
      </c>
      <c r="B27" s="251"/>
      <c r="C27" s="251">
        <f>G27-F27-E27-D27-B27</f>
        <v>0</v>
      </c>
      <c r="D27" s="252"/>
      <c r="E27" s="252"/>
      <c r="F27" s="253"/>
      <c r="G27" s="246"/>
      <c r="H27" s="253">
        <f>0.13*G27</f>
        <v>0</v>
      </c>
      <c r="I27" s="254">
        <f>G27+H27</f>
        <v>0</v>
      </c>
      <c r="J27" s="178"/>
      <c r="K27" s="135"/>
    </row>
    <row r="28" spans="1:12" ht="18" customHeight="1">
      <c r="A28" s="250"/>
      <c r="B28" s="251"/>
      <c r="C28" s="251"/>
      <c r="D28" s="252"/>
      <c r="E28" s="252"/>
      <c r="F28" s="253"/>
      <c r="G28" s="246"/>
      <c r="H28" s="253"/>
      <c r="I28" s="254"/>
      <c r="K28" s="135"/>
    </row>
    <row r="29" spans="1:12" ht="18" customHeight="1">
      <c r="A29" s="250" t="s">
        <v>82</v>
      </c>
      <c r="B29" s="251"/>
      <c r="C29" s="251">
        <f>G29-F29-E29-D29-B29</f>
        <v>0</v>
      </c>
      <c r="D29" s="252"/>
      <c r="E29" s="252"/>
      <c r="F29" s="253"/>
      <c r="G29" s="246"/>
      <c r="H29" s="253">
        <f>0.13*G29</f>
        <v>0</v>
      </c>
      <c r="I29" s="254">
        <f>G29+H29</f>
        <v>0</v>
      </c>
      <c r="J29" s="178"/>
      <c r="K29" s="135"/>
    </row>
    <row r="30" spans="1:12" ht="18" customHeight="1">
      <c r="A30" s="243"/>
      <c r="B30" s="244"/>
      <c r="C30" s="244"/>
      <c r="D30" s="189"/>
      <c r="E30" s="189"/>
      <c r="F30" s="245"/>
      <c r="G30" s="246"/>
      <c r="H30" s="245"/>
      <c r="I30" s="247"/>
      <c r="J30" s="248"/>
      <c r="K30" s="135"/>
    </row>
    <row r="31" spans="1:12" ht="18" customHeight="1">
      <c r="A31" s="243"/>
      <c r="B31" s="244"/>
      <c r="C31" s="189"/>
      <c r="D31" s="189"/>
      <c r="E31" s="189"/>
      <c r="F31" s="245"/>
      <c r="G31" s="246"/>
      <c r="H31" s="245"/>
      <c r="I31" s="247"/>
      <c r="K31" s="135"/>
    </row>
    <row r="32" spans="1:12" ht="18" customHeight="1">
      <c r="A32" s="243"/>
      <c r="B32" s="244"/>
      <c r="C32" s="244"/>
      <c r="D32" s="189"/>
      <c r="E32" s="189"/>
      <c r="F32" s="245"/>
      <c r="G32" s="246"/>
      <c r="H32" s="245"/>
      <c r="I32" s="247"/>
      <c r="J32" s="248"/>
      <c r="K32" s="135"/>
    </row>
    <row r="33" spans="1:11" ht="18" customHeight="1">
      <c r="A33" s="243"/>
      <c r="B33" s="244"/>
      <c r="C33" s="244"/>
      <c r="D33" s="189"/>
      <c r="E33" s="189"/>
      <c r="F33" s="245"/>
      <c r="G33" s="246"/>
      <c r="H33" s="245"/>
      <c r="I33" s="247"/>
      <c r="K33" s="135"/>
    </row>
    <row r="34" spans="1:11" ht="18" customHeight="1">
      <c r="A34" s="243"/>
      <c r="B34" s="244"/>
      <c r="C34" s="244"/>
      <c r="D34" s="189"/>
      <c r="E34" s="189"/>
      <c r="F34" s="245"/>
      <c r="G34" s="246"/>
      <c r="H34" s="245"/>
      <c r="I34" s="247"/>
      <c r="J34" s="248"/>
      <c r="K34" s="135"/>
    </row>
    <row r="35" spans="1:11" ht="18" customHeight="1">
      <c r="A35" s="75"/>
      <c r="B35" s="128"/>
      <c r="C35" s="128"/>
      <c r="D35" s="129"/>
      <c r="E35" s="129"/>
      <c r="F35" s="130"/>
      <c r="G35" s="136"/>
      <c r="H35" s="130"/>
      <c r="I35" s="131"/>
      <c r="J35" s="178"/>
      <c r="K35" s="135"/>
    </row>
    <row r="36" spans="1:11" ht="18" customHeight="1">
      <c r="A36" s="75"/>
      <c r="B36" s="128"/>
      <c r="C36" s="128"/>
      <c r="D36" s="129"/>
      <c r="E36" s="129"/>
      <c r="F36" s="130"/>
      <c r="G36" s="136"/>
      <c r="H36" s="130"/>
      <c r="I36" s="131"/>
      <c r="K36" s="135"/>
    </row>
    <row r="37" spans="1:11" ht="18" customHeight="1">
      <c r="A37" s="75"/>
      <c r="B37" s="128"/>
      <c r="C37" s="128"/>
      <c r="D37" s="129"/>
      <c r="E37" s="129"/>
      <c r="F37" s="130"/>
      <c r="G37" s="136"/>
      <c r="H37" s="130"/>
      <c r="I37" s="131"/>
      <c r="J37" s="178"/>
      <c r="K37" s="135"/>
    </row>
    <row r="38" spans="1:11" ht="18" customHeight="1">
      <c r="A38" s="75"/>
      <c r="B38" s="128"/>
      <c r="C38" s="129"/>
      <c r="D38" s="129"/>
      <c r="E38" s="129"/>
      <c r="F38" s="130"/>
      <c r="G38" s="136"/>
      <c r="H38" s="130"/>
      <c r="I38" s="131"/>
    </row>
    <row r="39" spans="1:11" ht="18" customHeight="1">
      <c r="A39" s="75"/>
      <c r="B39" s="128"/>
      <c r="C39" s="129"/>
      <c r="D39" s="129"/>
      <c r="E39" s="129"/>
      <c r="F39" s="130"/>
      <c r="G39" s="136"/>
      <c r="H39" s="130"/>
      <c r="I39" s="131"/>
    </row>
    <row r="40" spans="1:11" ht="18" customHeight="1">
      <c r="A40" s="75"/>
      <c r="B40" s="97"/>
      <c r="C40" s="35"/>
      <c r="D40" s="35"/>
      <c r="E40" s="35"/>
      <c r="F40" s="95"/>
      <c r="G40" s="97"/>
      <c r="H40" s="95"/>
      <c r="I40" s="118"/>
    </row>
    <row r="41" spans="1:11" ht="18" customHeight="1" thickBot="1">
      <c r="A41" s="75"/>
      <c r="B41" s="97"/>
      <c r="C41" s="35"/>
      <c r="D41" s="35"/>
      <c r="E41" s="35"/>
      <c r="F41" s="95"/>
      <c r="G41" s="97"/>
      <c r="H41" s="95"/>
      <c r="I41" s="118"/>
    </row>
    <row r="42" spans="1:11" ht="16.5" customHeight="1" thickTop="1">
      <c r="A42" s="305" t="s">
        <v>19</v>
      </c>
      <c r="B42" s="306"/>
      <c r="C42" s="306"/>
      <c r="D42" s="306"/>
      <c r="E42" s="306"/>
      <c r="F42" s="306"/>
      <c r="G42" s="306"/>
      <c r="H42" s="306"/>
      <c r="I42" s="307"/>
    </row>
    <row r="43" spans="1:11" s="134" customFormat="1" ht="15" customHeight="1">
      <c r="A43" s="311" t="s">
        <v>78</v>
      </c>
      <c r="B43" s="312"/>
      <c r="C43" s="312"/>
      <c r="D43" s="312"/>
      <c r="E43" s="312"/>
      <c r="F43" s="312"/>
      <c r="G43" s="312"/>
      <c r="H43" s="312"/>
      <c r="I43" s="313"/>
    </row>
    <row r="44" spans="1:11" s="134" customFormat="1" ht="15" customHeight="1">
      <c r="A44" s="314" t="s">
        <v>113</v>
      </c>
      <c r="B44" s="315"/>
      <c r="C44" s="315"/>
      <c r="D44" s="315"/>
      <c r="E44" s="315"/>
      <c r="F44" s="315"/>
      <c r="G44" s="315"/>
      <c r="H44" s="315"/>
      <c r="I44" s="316"/>
    </row>
    <row r="45" spans="1:11" s="134" customFormat="1" ht="15" customHeight="1">
      <c r="A45" s="314" t="s">
        <v>122</v>
      </c>
      <c r="B45" s="315"/>
      <c r="C45" s="315"/>
      <c r="D45" s="315"/>
      <c r="E45" s="315"/>
      <c r="F45" s="315"/>
      <c r="G45" s="315"/>
      <c r="H45" s="315"/>
      <c r="I45" s="316"/>
    </row>
    <row r="46" spans="1:11" s="134" customFormat="1" ht="15" customHeight="1">
      <c r="A46" s="317" t="s">
        <v>89</v>
      </c>
      <c r="B46" s="318"/>
      <c r="C46" s="318"/>
      <c r="D46" s="318"/>
      <c r="E46" s="318"/>
      <c r="F46" s="318"/>
      <c r="G46" s="318"/>
      <c r="H46" s="318"/>
      <c r="I46" s="319"/>
    </row>
    <row r="47" spans="1:11" s="134" customFormat="1" ht="15" customHeight="1">
      <c r="A47" s="324" t="s">
        <v>106</v>
      </c>
      <c r="B47" s="325"/>
      <c r="C47" s="325"/>
      <c r="D47" s="325"/>
      <c r="E47" s="325"/>
      <c r="F47" s="325"/>
      <c r="G47" s="325"/>
      <c r="H47" s="325"/>
      <c r="I47" s="326"/>
    </row>
    <row r="48" spans="1:11" ht="15" customHeight="1">
      <c r="A48" s="75"/>
      <c r="B48" s="97"/>
      <c r="C48" s="35"/>
      <c r="D48" s="35"/>
      <c r="E48" s="35"/>
      <c r="F48" s="95"/>
      <c r="G48" s="97"/>
      <c r="H48" s="95"/>
      <c r="I48" s="118"/>
    </row>
    <row r="49" spans="1:9" ht="15" customHeight="1">
      <c r="A49" s="75"/>
      <c r="B49" s="101"/>
      <c r="C49" s="26"/>
      <c r="D49" s="26"/>
      <c r="E49" s="26"/>
      <c r="F49" s="96"/>
      <c r="G49" s="97"/>
      <c r="H49" s="95"/>
      <c r="I49" s="118"/>
    </row>
    <row r="50" spans="1:9" ht="15" customHeight="1">
      <c r="A50" s="75"/>
      <c r="B50" s="101"/>
      <c r="C50" s="26"/>
      <c r="D50" s="26"/>
      <c r="E50" s="26"/>
      <c r="F50" s="96"/>
      <c r="G50" s="97"/>
      <c r="H50" s="95"/>
      <c r="I50" s="118"/>
    </row>
    <row r="51" spans="1:9" ht="15" customHeight="1">
      <c r="A51" s="75"/>
      <c r="B51" s="101"/>
      <c r="C51" s="26"/>
      <c r="D51" s="26"/>
      <c r="E51" s="26"/>
      <c r="F51" s="96"/>
      <c r="G51" s="97"/>
      <c r="H51" s="95"/>
      <c r="I51" s="118"/>
    </row>
    <row r="52" spans="1:9" ht="15" customHeight="1">
      <c r="A52" s="31"/>
      <c r="B52" s="162"/>
      <c r="C52" s="160"/>
      <c r="D52" s="160"/>
      <c r="E52" s="160"/>
      <c r="F52" s="161"/>
      <c r="G52" s="162"/>
      <c r="H52" s="161"/>
      <c r="I52" s="121"/>
    </row>
    <row r="53" spans="1:9" ht="15" customHeight="1">
      <c r="A53" s="31"/>
      <c r="B53" s="162"/>
      <c r="C53" s="160"/>
      <c r="D53" s="160"/>
      <c r="E53" s="160"/>
      <c r="F53" s="161"/>
      <c r="G53" s="162"/>
      <c r="H53" s="161"/>
      <c r="I53" s="121"/>
    </row>
    <row r="54" spans="1:9" ht="15" customHeight="1">
      <c r="A54" s="31"/>
      <c r="B54" s="162"/>
      <c r="C54" s="160"/>
      <c r="D54" s="160"/>
      <c r="E54" s="160"/>
      <c r="F54" s="161"/>
      <c r="G54" s="162"/>
      <c r="H54" s="161"/>
      <c r="I54" s="121"/>
    </row>
    <row r="55" spans="1:9" ht="15" customHeight="1">
      <c r="A55" s="31"/>
      <c r="B55" s="162"/>
      <c r="C55" s="160"/>
      <c r="D55" s="160"/>
      <c r="E55" s="160"/>
      <c r="F55" s="161"/>
      <c r="G55" s="162"/>
      <c r="H55" s="161"/>
      <c r="I55" s="121"/>
    </row>
    <row r="56" spans="1:9" ht="15" customHeight="1">
      <c r="A56" s="75"/>
      <c r="B56" s="101"/>
      <c r="C56" s="26"/>
      <c r="D56" s="26"/>
      <c r="E56" s="26"/>
      <c r="F56" s="96"/>
      <c r="G56" s="101"/>
      <c r="H56" s="120"/>
      <c r="I56" s="122"/>
    </row>
    <row r="57" spans="1:9" ht="15" customHeight="1">
      <c r="A57" s="29"/>
      <c r="B57" s="101"/>
      <c r="C57" s="26"/>
      <c r="D57" s="26"/>
      <c r="E57" s="27"/>
      <c r="F57" s="96"/>
      <c r="G57" s="101"/>
      <c r="H57" s="96"/>
      <c r="I57" s="121"/>
    </row>
    <row r="58" spans="1:9" ht="15" customHeight="1">
      <c r="A58" s="31"/>
      <c r="B58" s="101"/>
      <c r="C58" s="26"/>
      <c r="D58" s="26"/>
      <c r="E58" s="32"/>
      <c r="F58" s="99"/>
      <c r="G58" s="77"/>
      <c r="H58" s="78"/>
      <c r="I58" s="121"/>
    </row>
    <row r="59" spans="1:9" ht="15" customHeight="1">
      <c r="A59" s="29"/>
      <c r="B59" s="117"/>
      <c r="C59" s="26"/>
      <c r="D59" s="26"/>
      <c r="E59" s="33"/>
      <c r="F59" s="100"/>
      <c r="G59" s="101"/>
      <c r="H59" s="96"/>
      <c r="I59" s="121"/>
    </row>
    <row r="60" spans="1:9" ht="15" customHeight="1" thickBot="1">
      <c r="A60" s="31" t="s">
        <v>1</v>
      </c>
      <c r="B60" s="98"/>
      <c r="C60" s="34"/>
      <c r="D60" s="34"/>
      <c r="E60" s="116"/>
      <c r="F60" s="163"/>
      <c r="G60" s="102" t="s">
        <v>1</v>
      </c>
      <c r="H60" s="161" t="s">
        <v>1</v>
      </c>
      <c r="I60" s="119" t="s">
        <v>1</v>
      </c>
    </row>
    <row r="61" spans="1:9" ht="11.1" customHeight="1" thickTop="1">
      <c r="A61" s="23" t="s">
        <v>13</v>
      </c>
      <c r="B61" s="8" t="s">
        <v>1</v>
      </c>
      <c r="C61" s="8"/>
      <c r="D61" s="8"/>
      <c r="E61" s="8"/>
      <c r="F61" s="8"/>
      <c r="G61" s="8" t="s">
        <v>1</v>
      </c>
      <c r="H61" s="8" t="s">
        <v>1</v>
      </c>
      <c r="I61" s="9" t="s">
        <v>1</v>
      </c>
    </row>
    <row r="62" spans="1:9" ht="15" customHeight="1" thickBot="1">
      <c r="A62" s="10" t="s">
        <v>14</v>
      </c>
      <c r="B62" s="233" t="s">
        <v>126</v>
      </c>
      <c r="C62" s="11"/>
      <c r="D62" s="11"/>
      <c r="E62" s="11"/>
      <c r="F62" s="11"/>
      <c r="G62" s="11"/>
      <c r="H62" s="12"/>
      <c r="I62" s="13"/>
    </row>
    <row r="63" spans="1:9" ht="11.1" customHeight="1" thickTop="1">
      <c r="A63" s="14"/>
      <c r="B63" s="40"/>
      <c r="C63" s="40"/>
      <c r="D63" s="40"/>
      <c r="E63" s="40"/>
      <c r="F63" s="40"/>
      <c r="G63" s="40"/>
      <c r="H63" s="40"/>
      <c r="I63" s="9" t="s">
        <v>1</v>
      </c>
    </row>
    <row r="64" spans="1:9" ht="11.1" customHeight="1">
      <c r="A64" s="14"/>
      <c r="B64" s="40"/>
      <c r="C64" s="40"/>
      <c r="D64" s="40"/>
      <c r="E64" s="40"/>
      <c r="F64" s="40"/>
      <c r="G64" s="40"/>
      <c r="H64" s="40"/>
      <c r="I64" s="15"/>
    </row>
    <row r="65" spans="1:9" ht="12" customHeight="1">
      <c r="A65" s="308" t="s">
        <v>36</v>
      </c>
      <c r="B65" s="309"/>
      <c r="C65" s="309"/>
      <c r="D65" s="309"/>
      <c r="E65" s="309"/>
      <c r="F65" s="309"/>
      <c r="G65" s="309"/>
      <c r="H65" s="309"/>
      <c r="I65" s="310"/>
    </row>
    <row r="66" spans="1:9" ht="12" customHeight="1">
      <c r="A66" s="14"/>
      <c r="B66" s="40"/>
      <c r="C66" s="40"/>
      <c r="D66" s="40"/>
      <c r="E66" s="40"/>
      <c r="F66" s="40"/>
      <c r="G66" s="40"/>
      <c r="H66" s="40"/>
      <c r="I66" s="13"/>
    </row>
    <row r="67" spans="1:9" ht="12" customHeight="1">
      <c r="A67" s="82" t="s">
        <v>27</v>
      </c>
      <c r="B67" s="40"/>
      <c r="C67" s="40"/>
      <c r="D67" s="40"/>
      <c r="E67" s="40"/>
      <c r="F67" s="40"/>
      <c r="G67" s="40"/>
      <c r="H67" s="40"/>
      <c r="I67" s="13"/>
    </row>
    <row r="68" spans="1:9" ht="12" customHeight="1">
      <c r="A68" s="82" t="s">
        <v>28</v>
      </c>
      <c r="B68" s="40"/>
      <c r="C68" s="40"/>
      <c r="D68" s="40"/>
      <c r="E68" s="40"/>
      <c r="F68" s="40"/>
      <c r="G68" s="40"/>
      <c r="H68" s="40"/>
      <c r="I68" s="13"/>
    </row>
    <row r="69" spans="1:9" ht="12" customHeight="1">
      <c r="A69" s="14" t="s">
        <v>29</v>
      </c>
      <c r="B69" s="41"/>
      <c r="C69" s="42"/>
      <c r="D69" s="42"/>
      <c r="E69" s="42"/>
      <c r="F69" s="40"/>
      <c r="G69" s="40"/>
      <c r="H69" s="40"/>
      <c r="I69" s="13"/>
    </row>
    <row r="70" spans="1:9" ht="12" customHeight="1">
      <c r="A70" s="16" t="s">
        <v>30</v>
      </c>
      <c r="B70" s="40"/>
      <c r="C70" s="40"/>
      <c r="D70" s="40"/>
      <c r="E70" s="40"/>
      <c r="F70" s="40"/>
      <c r="G70" s="40"/>
      <c r="H70" s="40"/>
      <c r="I70" s="17"/>
    </row>
    <row r="71" spans="1:9" ht="12" customHeight="1">
      <c r="A71" s="16" t="s">
        <v>31</v>
      </c>
      <c r="B71" s="40"/>
      <c r="C71" s="40"/>
      <c r="D71" s="40"/>
      <c r="E71" s="42"/>
      <c r="F71" s="42"/>
      <c r="G71" s="42"/>
      <c r="H71" s="42"/>
      <c r="I71" s="13"/>
    </row>
    <row r="72" spans="1:9" ht="12" customHeight="1">
      <c r="A72" s="82" t="s">
        <v>32</v>
      </c>
      <c r="B72" s="40"/>
      <c r="C72" s="40"/>
      <c r="D72" s="40"/>
      <c r="E72" s="40"/>
      <c r="F72" s="40"/>
      <c r="G72" s="40"/>
      <c r="H72" s="40"/>
      <c r="I72" s="13"/>
    </row>
    <row r="73" spans="1:9" ht="12" customHeight="1">
      <c r="A73" s="82" t="s">
        <v>33</v>
      </c>
      <c r="B73" s="40"/>
      <c r="C73" s="40"/>
      <c r="D73" s="40"/>
      <c r="E73" s="40"/>
      <c r="F73" s="40"/>
      <c r="G73" s="166" t="s">
        <v>77</v>
      </c>
      <c r="H73" s="166"/>
      <c r="I73" s="167"/>
    </row>
    <row r="74" spans="1:9" ht="12" customHeight="1">
      <c r="A74" s="82" t="s">
        <v>34</v>
      </c>
      <c r="B74" s="40"/>
      <c r="C74" s="40"/>
      <c r="D74" s="40"/>
      <c r="E74" s="40"/>
      <c r="F74" s="40"/>
      <c r="H74" s="40"/>
      <c r="I74" s="13"/>
    </row>
    <row r="75" spans="1:9" ht="12" customHeight="1">
      <c r="A75" s="16" t="s">
        <v>35</v>
      </c>
      <c r="B75" s="40"/>
      <c r="C75" s="40"/>
      <c r="D75" s="40"/>
      <c r="E75" s="40"/>
      <c r="F75" s="40"/>
      <c r="G75" s="166" t="s">
        <v>114</v>
      </c>
      <c r="H75" s="166"/>
      <c r="I75" s="167"/>
    </row>
    <row r="76" spans="1:9" ht="12" customHeight="1">
      <c r="A76" s="16"/>
      <c r="B76" s="40"/>
      <c r="C76" s="40"/>
      <c r="D76" s="40"/>
      <c r="E76" s="40"/>
      <c r="F76" s="40"/>
      <c r="G76" s="40"/>
      <c r="H76" s="40"/>
      <c r="I76" s="13"/>
    </row>
    <row r="77" spans="1:9" ht="15" customHeight="1" thickBot="1">
      <c r="A77" s="18" t="s">
        <v>15</v>
      </c>
      <c r="B77" s="19"/>
      <c r="C77" s="24" t="s">
        <v>16</v>
      </c>
      <c r="D77" s="24"/>
      <c r="E77" s="19" t="s">
        <v>17</v>
      </c>
      <c r="F77" s="19"/>
      <c r="G77" s="19"/>
      <c r="H77" s="20"/>
      <c r="I77" s="21"/>
    </row>
    <row r="78" spans="1:9" ht="15.75" thickTop="1"/>
    <row r="320" spans="6:6">
      <c r="F320" t="s">
        <v>87</v>
      </c>
    </row>
  </sheetData>
  <mergeCells count="11">
    <mergeCell ref="A1:I1"/>
    <mergeCell ref="A42:I42"/>
    <mergeCell ref="A65:I65"/>
    <mergeCell ref="A43:I43"/>
    <mergeCell ref="A44:I44"/>
    <mergeCell ref="A45:I45"/>
    <mergeCell ref="A46:I46"/>
    <mergeCell ref="H3:I3"/>
    <mergeCell ref="H2:I2"/>
    <mergeCell ref="A47:I47"/>
    <mergeCell ref="H4:I4"/>
  </mergeCells>
  <printOptions horizontalCentered="1"/>
  <pageMargins left="0" right="0" top="0" bottom="0" header="0.5" footer="0.5"/>
  <pageSetup paperSize="5" scale="83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09"/>
  <sheetViews>
    <sheetView view="pageBreakPreview" zoomScaleNormal="100" zoomScaleSheetLayoutView="100" workbookViewId="0">
      <selection activeCell="A2" sqref="A2"/>
    </sheetView>
  </sheetViews>
  <sheetFormatPr defaultColWidth="9.88671875" defaultRowHeight="15"/>
  <cols>
    <col min="1" max="1" width="15.109375" customWidth="1"/>
    <col min="2" max="2" width="9.109375" customWidth="1"/>
    <col min="3" max="4" width="10.33203125" customWidth="1"/>
    <col min="5" max="5" width="9.88671875" customWidth="1"/>
    <col min="6" max="6" width="9.109375" customWidth="1"/>
    <col min="7" max="9" width="9.88671875" customWidth="1"/>
  </cols>
  <sheetData>
    <row r="1" spans="1:9" ht="21" thickTop="1">
      <c r="A1" s="302" t="str">
        <f>'100 Series'!A1</f>
        <v>BID TEMPLATE</v>
      </c>
      <c r="B1" s="303"/>
      <c r="C1" s="303"/>
      <c r="D1" s="303"/>
      <c r="E1" s="303"/>
      <c r="F1" s="303"/>
      <c r="G1" s="303"/>
      <c r="H1" s="303"/>
      <c r="I1" s="304"/>
    </row>
    <row r="2" spans="1:9" ht="19.5" customHeight="1">
      <c r="A2" s="1"/>
      <c r="B2" s="38"/>
      <c r="C2" s="38"/>
      <c r="D2" s="38"/>
      <c r="E2" s="38"/>
      <c r="F2" s="38"/>
      <c r="G2" s="39" t="s">
        <v>0</v>
      </c>
      <c r="H2" s="327">
        <f>'100 Series'!H2</f>
        <v>44652</v>
      </c>
      <c r="I2" s="328"/>
    </row>
    <row r="3" spans="1:9">
      <c r="A3" s="4" t="s">
        <v>37</v>
      </c>
      <c r="B3" s="5" t="str">
        <f>'100 Series'!B3</f>
        <v>Place St Thomas, Shea Village, Kanata North</v>
      </c>
      <c r="C3" s="5"/>
      <c r="D3" s="25"/>
      <c r="E3" s="104"/>
      <c r="F3" s="105"/>
      <c r="G3" s="25" t="s">
        <v>1</v>
      </c>
      <c r="H3" s="320"/>
      <c r="I3" s="321"/>
    </row>
    <row r="4" spans="1:9" ht="14.25" customHeight="1">
      <c r="A4" s="4" t="s">
        <v>38</v>
      </c>
      <c r="B4" s="5" t="s">
        <v>79</v>
      </c>
      <c r="C4" s="5"/>
      <c r="D4" s="25"/>
      <c r="E4" s="105"/>
      <c r="F4" s="105"/>
      <c r="G4" s="25" t="s">
        <v>2</v>
      </c>
      <c r="H4" s="368" t="str">
        <f>'100 Series'!H4</f>
        <v>XXX- 066, 067, XXX, XXX</v>
      </c>
      <c r="I4" s="369"/>
    </row>
    <row r="5" spans="1:9">
      <c r="A5" s="4"/>
      <c r="B5" s="25" t="s">
        <v>1</v>
      </c>
      <c r="C5" s="25"/>
      <c r="D5" s="25"/>
      <c r="E5" s="25"/>
      <c r="F5" s="25"/>
      <c r="G5" s="341"/>
      <c r="H5" s="341"/>
      <c r="I5" s="342"/>
    </row>
    <row r="6" spans="1:9" ht="12" customHeight="1">
      <c r="A6" s="4" t="s">
        <v>3</v>
      </c>
      <c r="B6" s="5">
        <f>'100 Series'!B6</f>
        <v>0</v>
      </c>
      <c r="C6" s="5"/>
      <c r="D6" s="5"/>
      <c r="E6" s="25"/>
      <c r="F6" s="25"/>
      <c r="G6" s="25"/>
      <c r="H6" s="25"/>
      <c r="I6" s="3"/>
    </row>
    <row r="7" spans="1:9" ht="15.75" customHeight="1">
      <c r="A7" s="4"/>
      <c r="B7" s="25" t="s">
        <v>1</v>
      </c>
      <c r="C7" s="25"/>
      <c r="D7" s="25"/>
      <c r="E7" s="25"/>
      <c r="F7" s="25"/>
      <c r="G7" s="106"/>
      <c r="H7" s="25" t="s">
        <v>4</v>
      </c>
      <c r="I7" s="3"/>
    </row>
    <row r="8" spans="1:9" ht="12" customHeight="1">
      <c r="A8" s="4" t="s">
        <v>39</v>
      </c>
      <c r="B8" s="28" t="s">
        <v>18</v>
      </c>
      <c r="C8" s="25"/>
      <c r="D8" s="25"/>
      <c r="E8" s="25"/>
      <c r="F8" s="25"/>
      <c r="G8" s="5" t="str">
        <f>'100 Series'!G8</f>
        <v>April 1, 2022 to March 31, 2023</v>
      </c>
      <c r="H8" s="123"/>
      <c r="I8" s="2"/>
    </row>
    <row r="9" spans="1:9" ht="12" customHeight="1" thickBot="1">
      <c r="A9" s="4"/>
      <c r="B9" s="37"/>
      <c r="C9" s="25"/>
      <c r="D9" s="25"/>
      <c r="E9" s="25"/>
      <c r="F9" s="25"/>
      <c r="G9" s="25"/>
      <c r="H9" s="25"/>
      <c r="I9" s="6"/>
    </row>
    <row r="10" spans="1:9" ht="14.25" customHeight="1" thickTop="1" thickBot="1">
      <c r="A10" s="45"/>
      <c r="B10" s="46" t="s">
        <v>5</v>
      </c>
      <c r="C10" s="22" t="s">
        <v>6</v>
      </c>
      <c r="D10" s="22" t="s">
        <v>7</v>
      </c>
      <c r="E10" s="47" t="s">
        <v>88</v>
      </c>
      <c r="F10" s="109" t="s">
        <v>41</v>
      </c>
      <c r="G10" s="48" t="s">
        <v>8</v>
      </c>
      <c r="H10" s="49" t="s">
        <v>40</v>
      </c>
      <c r="I10" s="50" t="s">
        <v>9</v>
      </c>
    </row>
    <row r="11" spans="1:9" ht="15" customHeight="1" thickTop="1">
      <c r="A11" s="51" t="s">
        <v>10</v>
      </c>
      <c r="B11" s="52" t="s">
        <v>20</v>
      </c>
      <c r="C11" s="53" t="s">
        <v>21</v>
      </c>
      <c r="D11" s="53" t="s">
        <v>22</v>
      </c>
      <c r="E11" s="142" t="s">
        <v>43</v>
      </c>
      <c r="F11" s="107" t="s">
        <v>42</v>
      </c>
      <c r="G11" s="54"/>
      <c r="H11" s="55"/>
      <c r="I11" s="56"/>
    </row>
    <row r="12" spans="1:9" ht="15" customHeight="1">
      <c r="A12" s="57" t="s">
        <v>1</v>
      </c>
      <c r="B12" s="58" t="s">
        <v>1</v>
      </c>
      <c r="C12" s="59" t="s">
        <v>23</v>
      </c>
      <c r="D12" s="59" t="s">
        <v>24</v>
      </c>
      <c r="E12" s="132" t="s">
        <v>44</v>
      </c>
      <c r="F12" s="108"/>
      <c r="G12" s="60"/>
      <c r="H12" s="61"/>
      <c r="I12" s="56"/>
    </row>
    <row r="13" spans="1:9" ht="15" customHeight="1">
      <c r="A13" s="124"/>
      <c r="B13" s="58"/>
      <c r="C13" s="59"/>
      <c r="D13" s="59"/>
      <c r="E13" s="143"/>
      <c r="F13" s="108"/>
      <c r="G13" s="60"/>
      <c r="H13" s="61"/>
      <c r="I13" s="56"/>
    </row>
    <row r="14" spans="1:9" ht="15.75" customHeight="1" thickBot="1">
      <c r="A14" s="62" t="s">
        <v>11</v>
      </c>
      <c r="B14" s="63">
        <v>220</v>
      </c>
      <c r="C14" s="64">
        <v>220</v>
      </c>
      <c r="D14" s="64">
        <v>221</v>
      </c>
      <c r="E14" s="144">
        <v>221</v>
      </c>
      <c r="F14" s="145">
        <v>222</v>
      </c>
      <c r="G14" s="184">
        <v>1.02</v>
      </c>
      <c r="H14" s="113"/>
      <c r="I14" s="65"/>
    </row>
    <row r="15" spans="1:9" ht="14.25" customHeight="1" thickTop="1">
      <c r="A15" s="66" t="s">
        <v>12</v>
      </c>
      <c r="B15" s="67"/>
      <c r="C15" s="7"/>
      <c r="D15" s="68"/>
      <c r="E15" s="115"/>
      <c r="F15" s="115"/>
      <c r="G15" s="67"/>
      <c r="H15" s="68"/>
      <c r="I15" s="69"/>
    </row>
    <row r="16" spans="1:9" ht="15" customHeight="1">
      <c r="A16" s="70" t="s">
        <v>1</v>
      </c>
      <c r="B16" s="71" t="s">
        <v>1</v>
      </c>
      <c r="C16" s="72" t="s">
        <v>1</v>
      </c>
      <c r="D16" s="73" t="s">
        <v>1</v>
      </c>
      <c r="E16" s="73"/>
      <c r="F16" s="110"/>
      <c r="G16" s="71" t="s">
        <v>1</v>
      </c>
      <c r="H16" s="73" t="s">
        <v>1</v>
      </c>
      <c r="I16" s="74" t="s">
        <v>1</v>
      </c>
    </row>
    <row r="17" spans="1:9" ht="15" customHeight="1">
      <c r="A17" s="188">
        <v>801</v>
      </c>
      <c r="B17" s="171"/>
      <c r="C17" s="172">
        <f>G17-B17-D17-E17-F17</f>
        <v>0</v>
      </c>
      <c r="D17" s="173"/>
      <c r="E17" s="174"/>
      <c r="F17" s="175"/>
      <c r="G17" s="176"/>
      <c r="H17" s="174">
        <f>0.13*G17</f>
        <v>0</v>
      </c>
      <c r="I17" s="177">
        <f>SUM(G17:H17)</f>
        <v>0</v>
      </c>
    </row>
    <row r="18" spans="1:9" ht="15" customHeight="1">
      <c r="A18" s="188"/>
      <c r="B18" s="180"/>
      <c r="C18" s="172"/>
      <c r="D18" s="181"/>
      <c r="E18" s="181"/>
      <c r="F18" s="182"/>
      <c r="G18" s="180"/>
      <c r="H18" s="181"/>
      <c r="I18" s="183"/>
    </row>
    <row r="19" spans="1:9" ht="15" customHeight="1">
      <c r="A19" s="188">
        <v>804</v>
      </c>
      <c r="B19" s="171"/>
      <c r="C19" s="172">
        <f>G19-B19-D19-E19-F19</f>
        <v>0</v>
      </c>
      <c r="D19" s="173"/>
      <c r="E19" s="174"/>
      <c r="F19" s="175"/>
      <c r="G19" s="176"/>
      <c r="H19" s="174">
        <f>0.13*G19</f>
        <v>0</v>
      </c>
      <c r="I19" s="177">
        <f>SUM(G19:H19)</f>
        <v>0</v>
      </c>
    </row>
    <row r="20" spans="1:9" ht="15" customHeight="1">
      <c r="A20" s="188"/>
      <c r="B20" s="180"/>
      <c r="C20" s="172"/>
      <c r="D20" s="181"/>
      <c r="E20" s="181"/>
      <c r="F20" s="182"/>
      <c r="G20" s="180"/>
      <c r="H20" s="181"/>
      <c r="I20" s="183"/>
    </row>
    <row r="21" spans="1:9" ht="15" customHeight="1">
      <c r="A21" s="188">
        <v>805</v>
      </c>
      <c r="B21" s="171"/>
      <c r="C21" s="172">
        <f>G21-B21-D21-E21-F21</f>
        <v>0</v>
      </c>
      <c r="D21" s="173"/>
      <c r="E21" s="174"/>
      <c r="F21" s="175"/>
      <c r="G21" s="176"/>
      <c r="H21" s="174">
        <f>0.13*G21</f>
        <v>0</v>
      </c>
      <c r="I21" s="177">
        <f>SUM(G21:H21)</f>
        <v>0</v>
      </c>
    </row>
    <row r="22" spans="1:9" ht="15" customHeight="1">
      <c r="A22" s="188"/>
      <c r="B22" s="180"/>
      <c r="C22" s="172"/>
      <c r="D22" s="181"/>
      <c r="E22" s="181"/>
      <c r="F22" s="182"/>
      <c r="G22" s="180"/>
      <c r="H22" s="181"/>
      <c r="I22" s="183"/>
    </row>
    <row r="23" spans="1:9" ht="15" customHeight="1">
      <c r="A23" s="188" t="s">
        <v>84</v>
      </c>
      <c r="B23" s="171"/>
      <c r="C23" s="172">
        <f>G23-B23-D23-E23-F23</f>
        <v>0</v>
      </c>
      <c r="D23" s="173"/>
      <c r="E23" s="174"/>
      <c r="F23" s="175"/>
      <c r="G23" s="176"/>
      <c r="H23" s="174">
        <f>0.13*G23</f>
        <v>0</v>
      </c>
      <c r="I23" s="177">
        <f>SUM(G23:H23)</f>
        <v>0</v>
      </c>
    </row>
    <row r="24" spans="1:9" ht="15" customHeight="1">
      <c r="A24" s="188"/>
      <c r="B24" s="171"/>
      <c r="C24" s="189"/>
      <c r="D24" s="174"/>
      <c r="E24" s="174"/>
      <c r="F24" s="175"/>
      <c r="G24" s="176"/>
      <c r="H24" s="174"/>
      <c r="I24" s="177"/>
    </row>
    <row r="25" spans="1:9" ht="15" customHeight="1">
      <c r="A25" s="188" t="s">
        <v>85</v>
      </c>
      <c r="B25" s="171"/>
      <c r="C25" s="172">
        <f>G25-B25-D25-E25-F25</f>
        <v>0</v>
      </c>
      <c r="D25" s="173"/>
      <c r="E25" s="174"/>
      <c r="F25" s="175"/>
      <c r="G25" s="176"/>
      <c r="H25" s="174">
        <f>0.13*G25</f>
        <v>0</v>
      </c>
      <c r="I25" s="177">
        <f>SUM(G25:H25)</f>
        <v>0</v>
      </c>
    </row>
    <row r="26" spans="1:9" ht="15" customHeight="1">
      <c r="A26" s="188"/>
      <c r="B26" s="180"/>
      <c r="C26" s="172"/>
      <c r="D26" s="181"/>
      <c r="E26" s="181"/>
      <c r="F26" s="182"/>
      <c r="G26" s="190"/>
      <c r="H26" s="181"/>
      <c r="I26" s="183"/>
    </row>
    <row r="27" spans="1:9" ht="15" customHeight="1">
      <c r="A27" s="188">
        <v>815</v>
      </c>
      <c r="B27" s="171"/>
      <c r="C27" s="172">
        <f>G27-B27-D27-E27-F27</f>
        <v>0</v>
      </c>
      <c r="D27" s="173"/>
      <c r="E27" s="174"/>
      <c r="F27" s="175"/>
      <c r="G27" s="176"/>
      <c r="H27" s="174">
        <f>0.13*G27</f>
        <v>0</v>
      </c>
      <c r="I27" s="177">
        <f>SUM(G27:H27)</f>
        <v>0</v>
      </c>
    </row>
    <row r="28" spans="1:9" ht="15" customHeight="1">
      <c r="A28" s="188"/>
      <c r="B28" s="171"/>
      <c r="C28" s="189"/>
      <c r="D28" s="173"/>
      <c r="E28" s="174"/>
      <c r="F28" s="175"/>
      <c r="G28" s="176"/>
      <c r="H28" s="174"/>
      <c r="I28" s="177"/>
    </row>
    <row r="29" spans="1:9" ht="15" customHeight="1">
      <c r="A29" s="188" t="s">
        <v>120</v>
      </c>
      <c r="B29" s="171"/>
      <c r="C29" s="172">
        <f>G29-B29-D29-E29-F29</f>
        <v>0</v>
      </c>
      <c r="D29" s="173"/>
      <c r="E29" s="174"/>
      <c r="F29" s="175"/>
      <c r="G29" s="176"/>
      <c r="H29" s="174">
        <f>0.13*G29</f>
        <v>0</v>
      </c>
      <c r="I29" s="177">
        <f>SUM(G29:H29)</f>
        <v>0</v>
      </c>
    </row>
    <row r="30" spans="1:9" ht="15" customHeight="1">
      <c r="A30" s="188"/>
      <c r="B30" s="171"/>
      <c r="C30" s="189"/>
      <c r="D30" s="173"/>
      <c r="E30" s="174"/>
      <c r="F30" s="175"/>
      <c r="G30" s="176"/>
      <c r="H30" s="174"/>
      <c r="I30" s="177"/>
    </row>
    <row r="31" spans="1:9" ht="15" customHeight="1">
      <c r="A31" s="188" t="s">
        <v>121</v>
      </c>
      <c r="B31" s="171"/>
      <c r="C31" s="172">
        <f>G31-B31-D31-E31-F31</f>
        <v>0</v>
      </c>
      <c r="D31" s="173"/>
      <c r="E31" s="174"/>
      <c r="F31" s="175"/>
      <c r="G31" s="176"/>
      <c r="H31" s="174">
        <f>0.13*G31</f>
        <v>0</v>
      </c>
      <c r="I31" s="177">
        <f>SUM(G31:H31)</f>
        <v>0</v>
      </c>
    </row>
    <row r="32" spans="1:9" ht="15" customHeight="1">
      <c r="A32" s="188"/>
      <c r="B32" s="171"/>
      <c r="C32" s="173"/>
      <c r="D32" s="173"/>
      <c r="E32" s="174"/>
      <c r="F32" s="175"/>
      <c r="G32" s="176"/>
      <c r="H32" s="174"/>
      <c r="I32" s="177"/>
    </row>
    <row r="33" spans="1:9" ht="15" customHeight="1">
      <c r="A33" s="188">
        <v>830</v>
      </c>
      <c r="B33" s="171"/>
      <c r="C33" s="172">
        <f>G33-B33-D33-E33-F33</f>
        <v>0</v>
      </c>
      <c r="D33" s="173"/>
      <c r="E33" s="174"/>
      <c r="F33" s="175"/>
      <c r="G33" s="176"/>
      <c r="H33" s="174">
        <f>0.13*G33</f>
        <v>0</v>
      </c>
      <c r="I33" s="177">
        <f>SUM(G33:H33)</f>
        <v>0</v>
      </c>
    </row>
    <row r="34" spans="1:9" ht="15" customHeight="1">
      <c r="A34" s="188"/>
      <c r="B34" s="171"/>
      <c r="C34" s="189"/>
      <c r="D34" s="173"/>
      <c r="E34" s="174"/>
      <c r="F34" s="175"/>
      <c r="G34" s="176"/>
      <c r="H34" s="174"/>
      <c r="I34" s="177"/>
    </row>
    <row r="35" spans="1:9" ht="15" customHeight="1">
      <c r="A35" s="188">
        <v>870</v>
      </c>
      <c r="B35" s="171"/>
      <c r="C35" s="172">
        <f>G35-B35-D35-E35-F35</f>
        <v>0</v>
      </c>
      <c r="D35" s="173"/>
      <c r="E35" s="174"/>
      <c r="F35" s="175"/>
      <c r="G35" s="176"/>
      <c r="H35" s="174">
        <f>0.13*G35</f>
        <v>0</v>
      </c>
      <c r="I35" s="177">
        <f>SUM(G35:H35)</f>
        <v>0</v>
      </c>
    </row>
    <row r="36" spans="1:9" ht="15" customHeight="1">
      <c r="A36" s="70"/>
      <c r="B36" s="137"/>
      <c r="C36" s="129"/>
      <c r="D36" s="138"/>
      <c r="E36" s="139"/>
      <c r="F36" s="140"/>
      <c r="G36" s="165"/>
      <c r="H36" s="139"/>
      <c r="I36" s="141"/>
    </row>
    <row r="37" spans="1:9" ht="15" customHeight="1">
      <c r="A37" s="70"/>
      <c r="B37" s="137"/>
      <c r="C37" s="138"/>
      <c r="D37" s="138"/>
      <c r="E37" s="139"/>
      <c r="F37" s="140"/>
      <c r="G37" s="165"/>
      <c r="H37" s="139"/>
      <c r="I37" s="141"/>
    </row>
    <row r="38" spans="1:9" ht="15" customHeight="1">
      <c r="A38" s="70"/>
      <c r="B38" s="137"/>
      <c r="C38" s="129"/>
      <c r="D38" s="138"/>
      <c r="E38" s="139"/>
      <c r="F38" s="140"/>
      <c r="G38" s="165"/>
      <c r="H38" s="139"/>
      <c r="I38" s="141"/>
    </row>
    <row r="39" spans="1:9" ht="15" customHeight="1">
      <c r="A39" s="70"/>
      <c r="B39" s="137"/>
      <c r="C39" s="129"/>
      <c r="D39" s="138"/>
      <c r="E39" s="139"/>
      <c r="F39" s="140"/>
      <c r="G39" s="165"/>
      <c r="H39" s="139"/>
      <c r="I39" s="141"/>
    </row>
    <row r="40" spans="1:9" ht="15" customHeight="1">
      <c r="A40" s="70"/>
      <c r="B40" s="137"/>
      <c r="C40" s="129"/>
      <c r="D40" s="138"/>
      <c r="E40" s="139"/>
      <c r="F40" s="140"/>
      <c r="G40" s="165"/>
      <c r="H40" s="139"/>
      <c r="I40" s="141"/>
    </row>
    <row r="41" spans="1:9" ht="15" customHeight="1">
      <c r="A41" s="70"/>
      <c r="B41" s="137"/>
      <c r="C41" s="129"/>
      <c r="D41" s="138"/>
      <c r="E41" s="139"/>
      <c r="F41" s="140"/>
      <c r="G41" s="165"/>
      <c r="H41" s="139"/>
      <c r="I41" s="141"/>
    </row>
    <row r="42" spans="1:9" ht="15" customHeight="1">
      <c r="A42" s="70"/>
      <c r="B42" s="137"/>
      <c r="C42" s="129"/>
      <c r="D42" s="138"/>
      <c r="E42" s="139"/>
      <c r="F42" s="140"/>
      <c r="G42" s="137"/>
      <c r="H42" s="139"/>
      <c r="I42" s="141"/>
    </row>
    <row r="43" spans="1:9" ht="15" customHeight="1">
      <c r="A43" s="70"/>
      <c r="B43" s="71"/>
      <c r="C43" s="72"/>
      <c r="D43" s="72"/>
      <c r="E43" s="73"/>
      <c r="F43" s="110"/>
      <c r="G43" s="71"/>
      <c r="H43" s="73"/>
      <c r="I43" s="74"/>
    </row>
    <row r="44" spans="1:9" ht="15" customHeight="1">
      <c r="A44" s="70"/>
      <c r="B44" s="71"/>
      <c r="C44" s="72"/>
      <c r="D44" s="72"/>
      <c r="E44" s="73"/>
      <c r="F44" s="110"/>
      <c r="G44" s="71"/>
      <c r="H44" s="73"/>
      <c r="I44" s="74"/>
    </row>
    <row r="45" spans="1:9" ht="15" customHeight="1">
      <c r="A45" s="70"/>
      <c r="B45" s="71"/>
      <c r="C45" s="72"/>
      <c r="D45" s="72"/>
      <c r="E45" s="73"/>
      <c r="F45" s="110"/>
      <c r="G45" s="71"/>
      <c r="H45" s="73"/>
      <c r="I45" s="74"/>
    </row>
    <row r="46" spans="1:9" ht="15" customHeight="1">
      <c r="A46" s="70"/>
      <c r="B46" s="71"/>
      <c r="C46" s="72"/>
      <c r="D46" s="72"/>
      <c r="E46" s="73"/>
      <c r="F46" s="110"/>
      <c r="G46" s="71"/>
      <c r="H46" s="73"/>
      <c r="I46" s="74"/>
    </row>
    <row r="47" spans="1:9" ht="15" customHeight="1">
      <c r="A47" s="70"/>
      <c r="B47" s="71"/>
      <c r="C47" s="72"/>
      <c r="D47" s="72"/>
      <c r="E47" s="73"/>
      <c r="F47" s="110"/>
      <c r="G47" s="71"/>
      <c r="H47" s="73"/>
      <c r="I47" s="74"/>
    </row>
    <row r="48" spans="1:9" ht="15" customHeight="1" thickBot="1">
      <c r="A48" s="76"/>
      <c r="B48" s="77"/>
      <c r="C48" s="30"/>
      <c r="D48" s="30"/>
      <c r="E48" s="78"/>
      <c r="F48" s="111"/>
      <c r="G48" s="77"/>
      <c r="H48" s="78"/>
      <c r="I48" s="79"/>
    </row>
    <row r="49" spans="1:9" ht="16.5" customHeight="1" thickTop="1">
      <c r="A49" s="329" t="str">
        <f>'100 Series'!A$42</f>
        <v>Note:   Includes furnace light up &amp; new TSSA venting code</v>
      </c>
      <c r="B49" s="330"/>
      <c r="C49" s="330"/>
      <c r="D49" s="330"/>
      <c r="E49" s="330"/>
      <c r="F49" s="330"/>
      <c r="G49" s="330"/>
      <c r="H49" s="330"/>
      <c r="I49" s="331"/>
    </row>
    <row r="50" spans="1:9" ht="15" customHeight="1">
      <c r="A50" s="185" t="str">
        <f>'100 Series'!A$43</f>
        <v xml:space="preserve">Furnace &amp; Basement Includes Maximum Hood Fan Vent Cover, 96% GMEC Furnace, &amp; Duct Sealing </v>
      </c>
      <c r="B50" s="186"/>
      <c r="C50" s="186"/>
      <c r="D50" s="186"/>
      <c r="E50" s="186"/>
      <c r="F50" s="186"/>
      <c r="G50" s="186"/>
      <c r="H50" s="186"/>
      <c r="I50" s="187"/>
    </row>
    <row r="51" spans="1:9" ht="15" customHeight="1">
      <c r="A51" s="343" t="str">
        <f>'100 Series'!A$44</f>
        <v>Basement Bathroom Rough-in &amp; Upgraded Powder Room Vent Cap</v>
      </c>
      <c r="B51" s="344"/>
      <c r="C51" s="344"/>
      <c r="D51" s="344"/>
      <c r="E51" s="344"/>
      <c r="F51" s="344"/>
      <c r="G51" s="344"/>
      <c r="H51" s="344"/>
      <c r="I51" s="345"/>
    </row>
    <row r="52" spans="1:9" s="367" customFormat="1" ht="15" customHeight="1">
      <c r="A52" s="364" t="str">
        <f>'100 Series'!A$45</f>
        <v>Includes General Air 1042 Humidifier &amp; Goodman (GSX) Air Conditioners (13 SEER)</v>
      </c>
      <c r="B52" s="365"/>
      <c r="C52" s="365"/>
      <c r="D52" s="365"/>
      <c r="E52" s="365"/>
      <c r="F52" s="365"/>
      <c r="G52" s="365"/>
      <c r="H52" s="365"/>
      <c r="I52" s="366"/>
    </row>
    <row r="53" spans="1:9" ht="15" customHeight="1">
      <c r="A53" s="335" t="str">
        <f>'100 Series'!A$46</f>
        <v>Includes HWT Venting for Model Envirosense  6G50100 (Double Pipe Tank) (100,000 BTU)</v>
      </c>
      <c r="B53" s="336"/>
      <c r="C53" s="336"/>
      <c r="D53" s="336"/>
      <c r="E53" s="336"/>
      <c r="F53" s="336"/>
      <c r="G53" s="336"/>
      <c r="H53" s="336"/>
      <c r="I53" s="337"/>
    </row>
    <row r="54" spans="1:9" ht="15" customHeight="1" thickBot="1">
      <c r="A54" s="338" t="s">
        <v>1</v>
      </c>
      <c r="B54" s="339"/>
      <c r="C54" s="339"/>
      <c r="D54" s="339"/>
      <c r="E54" s="339"/>
      <c r="F54" s="339"/>
      <c r="G54" s="339"/>
      <c r="H54" s="339"/>
      <c r="I54" s="340"/>
    </row>
    <row r="55" spans="1:9" ht="15" customHeight="1" thickTop="1" thickBot="1">
      <c r="A55" s="10" t="s">
        <v>14</v>
      </c>
      <c r="B55" s="11" t="str">
        <f>'100 Series'!B62</f>
        <v xml:space="preserve">Hourly Rate for repairs and authorized service outside of contractual obligations is = $ / Hr </v>
      </c>
      <c r="C55" s="11"/>
      <c r="D55" s="11"/>
      <c r="E55" s="11"/>
      <c r="F55" s="11"/>
      <c r="G55" s="11"/>
      <c r="H55" s="12"/>
      <c r="I55" s="13"/>
    </row>
    <row r="56" spans="1:9" ht="14.25" customHeight="1" thickTop="1">
      <c r="A56" s="14"/>
      <c r="B56" s="40"/>
      <c r="C56" s="40"/>
      <c r="D56" s="40"/>
      <c r="E56" s="40"/>
      <c r="F56" s="40"/>
      <c r="G56" s="40"/>
      <c r="H56" s="40"/>
      <c r="I56" s="9" t="s">
        <v>1</v>
      </c>
    </row>
    <row r="57" spans="1:9" ht="15.75" customHeight="1">
      <c r="A57" s="332" t="s">
        <v>25</v>
      </c>
      <c r="B57" s="333"/>
      <c r="C57" s="333"/>
      <c r="D57" s="333"/>
      <c r="E57" s="333"/>
      <c r="F57" s="333"/>
      <c r="G57" s="333"/>
      <c r="H57" s="333"/>
      <c r="I57" s="334"/>
    </row>
    <row r="58" spans="1:9" ht="13.5" customHeight="1">
      <c r="A58" s="14"/>
      <c r="B58" s="40"/>
      <c r="C58" s="40"/>
      <c r="D58" s="40"/>
      <c r="E58" s="40"/>
      <c r="F58" s="40"/>
      <c r="G58" s="40"/>
      <c r="H58" s="40"/>
      <c r="I58" s="13"/>
    </row>
    <row r="59" spans="1:9" ht="14.25" customHeight="1">
      <c r="A59" s="82" t="s">
        <v>27</v>
      </c>
      <c r="B59" s="80"/>
      <c r="C59" s="80"/>
      <c r="D59" s="80"/>
      <c r="E59" s="80"/>
      <c r="F59" s="80"/>
      <c r="G59" s="80"/>
      <c r="H59" s="80"/>
      <c r="I59" s="81"/>
    </row>
    <row r="60" spans="1:9" ht="14.25" customHeight="1">
      <c r="A60" s="82" t="s">
        <v>28</v>
      </c>
      <c r="B60" s="83"/>
      <c r="C60" s="83"/>
      <c r="D60" s="83"/>
      <c r="E60" s="83"/>
      <c r="F60" s="83"/>
      <c r="G60" s="83"/>
      <c r="H60" s="83"/>
      <c r="I60" s="84"/>
    </row>
    <row r="61" spans="1:9" ht="14.25" customHeight="1">
      <c r="A61" s="14" t="s">
        <v>29</v>
      </c>
      <c r="B61" s="85"/>
      <c r="C61" s="86"/>
      <c r="D61" s="86"/>
      <c r="E61" s="86"/>
      <c r="F61" s="83"/>
      <c r="G61" s="83"/>
      <c r="H61" s="83"/>
      <c r="I61" s="84"/>
    </row>
    <row r="62" spans="1:9" ht="14.25" customHeight="1">
      <c r="A62" s="16" t="s">
        <v>30</v>
      </c>
      <c r="B62" s="83"/>
      <c r="C62" s="83"/>
      <c r="D62" s="83"/>
      <c r="E62" s="83"/>
      <c r="F62" s="83"/>
      <c r="G62" s="83"/>
      <c r="H62" s="83"/>
      <c r="I62" s="84"/>
    </row>
    <row r="63" spans="1:9" ht="14.25" customHeight="1">
      <c r="A63" s="16" t="s">
        <v>31</v>
      </c>
      <c r="B63" s="83"/>
      <c r="C63" s="83"/>
      <c r="D63" s="83"/>
      <c r="E63" s="86"/>
      <c r="F63" s="86"/>
      <c r="G63" s="86"/>
      <c r="H63" s="86"/>
      <c r="I63" s="87"/>
    </row>
    <row r="64" spans="1:9" ht="14.25" customHeight="1">
      <c r="A64" s="82" t="s">
        <v>32</v>
      </c>
      <c r="B64" s="83"/>
      <c r="C64" s="83"/>
      <c r="D64" s="83"/>
      <c r="E64" s="83"/>
      <c r="F64" s="83"/>
      <c r="G64" s="83"/>
      <c r="H64" s="83"/>
      <c r="I64" s="84"/>
    </row>
    <row r="65" spans="1:9" ht="14.25" customHeight="1">
      <c r="A65" s="82" t="s">
        <v>33</v>
      </c>
      <c r="B65" s="83"/>
      <c r="C65" s="83"/>
      <c r="D65" s="83"/>
      <c r="E65" s="83"/>
      <c r="F65" s="83"/>
      <c r="G65" s="166" t="s">
        <v>77</v>
      </c>
      <c r="H65" s="166"/>
      <c r="I65" s="167"/>
    </row>
    <row r="66" spans="1:9" ht="14.25" customHeight="1">
      <c r="A66" s="82" t="s">
        <v>34</v>
      </c>
      <c r="B66" s="83"/>
      <c r="C66" s="83"/>
      <c r="D66" s="83"/>
      <c r="E66" s="83"/>
      <c r="F66" s="83"/>
      <c r="H66" s="40"/>
      <c r="I66" s="13"/>
    </row>
    <row r="67" spans="1:9" ht="15" customHeight="1">
      <c r="A67" s="16" t="s">
        <v>35</v>
      </c>
      <c r="B67" s="83"/>
      <c r="C67" s="83"/>
      <c r="D67" s="83"/>
      <c r="E67" s="83"/>
      <c r="F67" s="83"/>
      <c r="G67" s="166" t="s">
        <v>114</v>
      </c>
      <c r="H67" s="166"/>
      <c r="I67" s="167"/>
    </row>
    <row r="68" spans="1:9" ht="10.5" customHeight="1">
      <c r="A68" s="88"/>
      <c r="B68" s="89"/>
      <c r="C68" s="89"/>
      <c r="D68" s="89"/>
      <c r="E68" s="89"/>
      <c r="F68" s="89"/>
      <c r="G68" s="89"/>
      <c r="H68" s="89"/>
      <c r="I68" s="90"/>
    </row>
    <row r="69" spans="1:9" ht="16.5" thickBot="1">
      <c r="A69" s="91" t="s">
        <v>26</v>
      </c>
      <c r="B69" s="92"/>
      <c r="C69" s="93">
        <v>30</v>
      </c>
      <c r="D69" s="93"/>
      <c r="E69" s="92" t="s">
        <v>17</v>
      </c>
      <c r="F69" s="92"/>
      <c r="G69" s="92"/>
      <c r="H69" s="92"/>
      <c r="I69" s="94"/>
    </row>
    <row r="70" spans="1:9" ht="15.75" thickTop="1"/>
    <row r="309" spans="6:6">
      <c r="F309" t="s">
        <v>87</v>
      </c>
    </row>
  </sheetData>
  <mergeCells count="10">
    <mergeCell ref="A1:I1"/>
    <mergeCell ref="H2:I2"/>
    <mergeCell ref="A49:I49"/>
    <mergeCell ref="A57:I57"/>
    <mergeCell ref="A53:I53"/>
    <mergeCell ref="A54:I54"/>
    <mergeCell ref="H3:I3"/>
    <mergeCell ref="G5:I5"/>
    <mergeCell ref="A51:I51"/>
    <mergeCell ref="H4:I4"/>
  </mergeCells>
  <printOptions horizontalCentered="1"/>
  <pageMargins left="0" right="0" top="0" bottom="0" header="0.5" footer="0.5"/>
  <pageSetup paperSize="5" scale="93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308"/>
  <sheetViews>
    <sheetView view="pageBreakPreview" zoomScaleNormal="100" zoomScaleSheetLayoutView="100" workbookViewId="0">
      <selection activeCell="D17" sqref="D17:G36"/>
    </sheetView>
  </sheetViews>
  <sheetFormatPr defaultColWidth="9.88671875" defaultRowHeight="15"/>
  <cols>
    <col min="1" max="1" width="17.44140625" customWidth="1"/>
    <col min="2" max="2" width="9.109375" customWidth="1"/>
    <col min="3" max="4" width="10.33203125" customWidth="1"/>
    <col min="5" max="5" width="9.88671875" customWidth="1"/>
    <col min="6" max="6" width="9.109375" customWidth="1"/>
    <col min="7" max="9" width="9.88671875" customWidth="1"/>
  </cols>
  <sheetData>
    <row r="1" spans="1:9" ht="21" thickTop="1">
      <c r="A1" s="302" t="str">
        <f>'100 Series'!A1</f>
        <v>BID TEMPLATE</v>
      </c>
      <c r="B1" s="303"/>
      <c r="C1" s="303"/>
      <c r="D1" s="303"/>
      <c r="E1" s="303"/>
      <c r="F1" s="303"/>
      <c r="G1" s="303"/>
      <c r="H1" s="303"/>
      <c r="I1" s="304"/>
    </row>
    <row r="2" spans="1:9">
      <c r="A2" s="1"/>
      <c r="B2" s="38"/>
      <c r="C2" s="38"/>
      <c r="D2" s="38"/>
      <c r="E2" s="38"/>
      <c r="F2" s="38"/>
      <c r="G2" s="39" t="s">
        <v>0</v>
      </c>
      <c r="H2" s="322">
        <f>'100 Series'!H2</f>
        <v>44652</v>
      </c>
      <c r="I2" s="346"/>
    </row>
    <row r="3" spans="1:9">
      <c r="A3" s="4" t="s">
        <v>37</v>
      </c>
      <c r="B3" s="5" t="str">
        <f>'100 Series'!B3</f>
        <v>Place St Thomas, Shea Village, Kanata North</v>
      </c>
      <c r="C3" s="5"/>
      <c r="D3" s="5"/>
      <c r="E3" s="5"/>
      <c r="F3" s="105"/>
      <c r="G3" s="25" t="s">
        <v>1</v>
      </c>
      <c r="H3" s="320"/>
      <c r="I3" s="321"/>
    </row>
    <row r="4" spans="1:9" ht="14.25" customHeight="1">
      <c r="A4" s="4" t="s">
        <v>38</v>
      </c>
      <c r="B4" s="5" t="s">
        <v>80</v>
      </c>
      <c r="C4" s="25"/>
      <c r="D4" s="25"/>
      <c r="E4" s="105"/>
      <c r="F4" s="105"/>
      <c r="G4" s="25" t="s">
        <v>2</v>
      </c>
      <c r="H4" s="5" t="str">
        <f>'800 Series '!H4</f>
        <v>XXX- 066, 067, XXX, XXX</v>
      </c>
      <c r="I4" s="168"/>
    </row>
    <row r="5" spans="1:9">
      <c r="A5" s="4"/>
      <c r="B5" s="25" t="s">
        <v>1</v>
      </c>
      <c r="C5" s="25"/>
      <c r="D5" s="25"/>
      <c r="E5" s="25"/>
      <c r="F5" s="25"/>
      <c r="G5" s="341"/>
      <c r="H5" s="341"/>
      <c r="I5" s="342"/>
    </row>
    <row r="6" spans="1:9" ht="12" customHeight="1">
      <c r="A6" s="4" t="s">
        <v>3</v>
      </c>
      <c r="B6" s="5">
        <f>'100 Series'!B6</f>
        <v>0</v>
      </c>
      <c r="C6" s="5"/>
      <c r="D6" s="5"/>
      <c r="E6" s="25"/>
      <c r="F6" s="25"/>
      <c r="G6" s="25"/>
      <c r="H6" s="25"/>
      <c r="I6" s="3"/>
    </row>
    <row r="7" spans="1:9" ht="15.75" customHeight="1">
      <c r="A7" s="4"/>
      <c r="B7" s="25" t="s">
        <v>1</v>
      </c>
      <c r="C7" s="25"/>
      <c r="D7" s="25"/>
      <c r="E7" s="25"/>
      <c r="F7" s="25"/>
      <c r="G7" s="106"/>
      <c r="H7" s="25" t="s">
        <v>4</v>
      </c>
      <c r="I7" s="3"/>
    </row>
    <row r="8" spans="1:9" ht="12" customHeight="1">
      <c r="A8" s="4" t="s">
        <v>39</v>
      </c>
      <c r="B8" s="28" t="s">
        <v>18</v>
      </c>
      <c r="C8" s="25"/>
      <c r="D8" s="25"/>
      <c r="E8" s="25"/>
      <c r="F8" s="25"/>
      <c r="G8" s="5" t="str">
        <f>'100 Series'!G8</f>
        <v>April 1, 2022 to March 31, 2023</v>
      </c>
      <c r="H8" s="123"/>
      <c r="I8" s="2"/>
    </row>
    <row r="9" spans="1:9" ht="12" customHeight="1" thickBot="1">
      <c r="A9" s="4"/>
      <c r="B9" s="37"/>
      <c r="C9" s="25"/>
      <c r="D9" s="25"/>
      <c r="E9" s="25"/>
      <c r="F9" s="25"/>
      <c r="G9" s="25"/>
      <c r="H9" s="25"/>
      <c r="I9" s="6"/>
    </row>
    <row r="10" spans="1:9" ht="14.25" customHeight="1" thickTop="1" thickBot="1">
      <c r="A10" s="45"/>
      <c r="B10" s="46" t="s">
        <v>5</v>
      </c>
      <c r="C10" s="22" t="s">
        <v>6</v>
      </c>
      <c r="D10" s="22" t="s">
        <v>7</v>
      </c>
      <c r="E10" s="47" t="s">
        <v>88</v>
      </c>
      <c r="F10" s="109" t="s">
        <v>41</v>
      </c>
      <c r="G10" s="48" t="s">
        <v>8</v>
      </c>
      <c r="H10" s="49" t="s">
        <v>40</v>
      </c>
      <c r="I10" s="50" t="s">
        <v>9</v>
      </c>
    </row>
    <row r="11" spans="1:9" ht="15" customHeight="1" thickTop="1">
      <c r="A11" s="51" t="s">
        <v>10</v>
      </c>
      <c r="B11" s="52" t="s">
        <v>20</v>
      </c>
      <c r="C11" s="53" t="s">
        <v>21</v>
      </c>
      <c r="D11" s="53" t="s">
        <v>22</v>
      </c>
      <c r="E11" s="142" t="s">
        <v>43</v>
      </c>
      <c r="F11" s="107" t="s">
        <v>42</v>
      </c>
      <c r="G11" s="54"/>
      <c r="H11" s="55"/>
      <c r="I11" s="56"/>
    </row>
    <row r="12" spans="1:9" ht="15" customHeight="1">
      <c r="A12" s="57" t="s">
        <v>1</v>
      </c>
      <c r="B12" s="58" t="s">
        <v>1</v>
      </c>
      <c r="C12" s="59" t="s">
        <v>23</v>
      </c>
      <c r="D12" s="59" t="s">
        <v>24</v>
      </c>
      <c r="E12" s="132" t="s">
        <v>44</v>
      </c>
      <c r="F12" s="108"/>
      <c r="G12" s="60"/>
      <c r="H12" s="61"/>
      <c r="I12" s="56"/>
    </row>
    <row r="13" spans="1:9" ht="15" customHeight="1">
      <c r="A13" s="124"/>
      <c r="B13" s="58"/>
      <c r="C13" s="59"/>
      <c r="D13" s="59"/>
      <c r="E13" s="143"/>
      <c r="F13" s="108"/>
      <c r="G13" s="60"/>
      <c r="H13" s="61"/>
      <c r="I13" s="56"/>
    </row>
    <row r="14" spans="1:9" ht="15.75" customHeight="1" thickBot="1">
      <c r="A14" s="62" t="s">
        <v>11</v>
      </c>
      <c r="B14" s="63">
        <v>220</v>
      </c>
      <c r="C14" s="64">
        <v>220</v>
      </c>
      <c r="D14" s="64">
        <v>221</v>
      </c>
      <c r="E14" s="144">
        <v>221</v>
      </c>
      <c r="F14" s="145">
        <v>222</v>
      </c>
      <c r="G14" s="184">
        <v>1.02</v>
      </c>
      <c r="H14" s="113"/>
      <c r="I14" s="65"/>
    </row>
    <row r="15" spans="1:9" ht="14.25" customHeight="1" thickTop="1">
      <c r="A15" s="66" t="s">
        <v>12</v>
      </c>
      <c r="B15" s="67"/>
      <c r="C15" s="7"/>
      <c r="D15" s="68"/>
      <c r="E15" s="115"/>
      <c r="F15" s="115"/>
      <c r="G15" s="67"/>
      <c r="H15" s="68"/>
      <c r="I15" s="69"/>
    </row>
    <row r="16" spans="1:9" ht="15" customHeight="1">
      <c r="A16" s="70" t="s">
        <v>1</v>
      </c>
      <c r="B16" s="71" t="s">
        <v>1</v>
      </c>
      <c r="C16" s="72" t="s">
        <v>1</v>
      </c>
      <c r="D16" s="73" t="s">
        <v>1</v>
      </c>
      <c r="E16" s="73"/>
      <c r="F16" s="110"/>
      <c r="G16" s="71" t="s">
        <v>1</v>
      </c>
      <c r="H16" s="73" t="s">
        <v>1</v>
      </c>
      <c r="I16" s="74" t="s">
        <v>1</v>
      </c>
    </row>
    <row r="17" spans="1:9" ht="15" customHeight="1">
      <c r="A17" s="188">
        <v>1010</v>
      </c>
      <c r="B17" s="171"/>
      <c r="C17" s="172">
        <f>G17-D17-E17-F17-B17</f>
        <v>0</v>
      </c>
      <c r="D17" s="173"/>
      <c r="E17" s="174"/>
      <c r="F17" s="175"/>
      <c r="G17" s="176"/>
      <c r="H17" s="174">
        <f>0.13*G17</f>
        <v>0</v>
      </c>
      <c r="I17" s="177">
        <f>SUM(G17:H17)</f>
        <v>0</v>
      </c>
    </row>
    <row r="18" spans="1:9" ht="15" customHeight="1">
      <c r="A18" s="188"/>
      <c r="B18" s="171"/>
      <c r="C18" s="172"/>
      <c r="D18" s="173"/>
      <c r="E18" s="174"/>
      <c r="F18" s="175"/>
      <c r="G18" s="176"/>
      <c r="H18" s="174"/>
      <c r="I18" s="177"/>
    </row>
    <row r="19" spans="1:9" ht="15" customHeight="1">
      <c r="A19" s="188">
        <v>1015</v>
      </c>
      <c r="B19" s="171"/>
      <c r="C19" s="172">
        <f>G19-D19-E19-F19-B19</f>
        <v>0</v>
      </c>
      <c r="D19" s="173"/>
      <c r="E19" s="174"/>
      <c r="F19" s="175"/>
      <c r="G19" s="176"/>
      <c r="H19" s="174">
        <f>0.13*G19</f>
        <v>0</v>
      </c>
      <c r="I19" s="177">
        <f>SUM(G19:H19)</f>
        <v>0</v>
      </c>
    </row>
    <row r="20" spans="1:9" ht="15" customHeight="1">
      <c r="A20" s="188"/>
      <c r="B20" s="171"/>
      <c r="C20" s="172"/>
      <c r="D20" s="173"/>
      <c r="E20" s="174"/>
      <c r="F20" s="175"/>
      <c r="G20" s="176"/>
      <c r="H20" s="174"/>
      <c r="I20" s="177"/>
    </row>
    <row r="21" spans="1:9" ht="15" customHeight="1">
      <c r="A21" s="188">
        <v>1016</v>
      </c>
      <c r="B21" s="171"/>
      <c r="C21" s="172">
        <f t="shared" ref="C21:C22" si="0">G21-D21-E21-F21-B21</f>
        <v>0</v>
      </c>
      <c r="D21" s="173"/>
      <c r="E21" s="174"/>
      <c r="F21" s="175"/>
      <c r="G21" s="176"/>
      <c r="H21" s="174">
        <f>0.13*G21</f>
        <v>0</v>
      </c>
      <c r="I21" s="177">
        <f>SUM(G21:H21)</f>
        <v>0</v>
      </c>
    </row>
    <row r="22" spans="1:9" ht="15" customHeight="1">
      <c r="A22" s="188" t="s">
        <v>86</v>
      </c>
      <c r="B22" s="171"/>
      <c r="C22" s="172">
        <f t="shared" si="0"/>
        <v>0</v>
      </c>
      <c r="D22" s="173"/>
      <c r="E22" s="174"/>
      <c r="F22" s="175"/>
      <c r="G22" s="176"/>
      <c r="H22" s="174">
        <f>0.13*G22</f>
        <v>0</v>
      </c>
      <c r="I22" s="177">
        <f>SUM(G22:H22)</f>
        <v>0</v>
      </c>
    </row>
    <row r="23" spans="1:9" ht="15" customHeight="1">
      <c r="A23" s="188"/>
      <c r="B23" s="171"/>
      <c r="C23" s="172"/>
      <c r="D23" s="173"/>
      <c r="E23" s="174"/>
      <c r="F23" s="175"/>
      <c r="G23" s="176"/>
      <c r="H23" s="174"/>
      <c r="I23" s="177"/>
    </row>
    <row r="24" spans="1:9" ht="15" customHeight="1">
      <c r="A24" s="188">
        <v>1020</v>
      </c>
      <c r="B24" s="171"/>
      <c r="C24" s="172">
        <f>G24-D24-E24-F24-B24</f>
        <v>0</v>
      </c>
      <c r="D24" s="173"/>
      <c r="E24" s="174"/>
      <c r="F24" s="175"/>
      <c r="G24" s="176"/>
      <c r="H24" s="174">
        <f>0.13*G24</f>
        <v>0</v>
      </c>
      <c r="I24" s="177">
        <f>SUM(G24:H24)</f>
        <v>0</v>
      </c>
    </row>
    <row r="25" spans="1:9" ht="15" customHeight="1">
      <c r="A25" s="188"/>
      <c r="B25" s="171"/>
      <c r="C25" s="189"/>
      <c r="D25" s="174"/>
      <c r="E25" s="174"/>
      <c r="F25" s="175"/>
      <c r="G25" s="176"/>
      <c r="H25" s="174"/>
      <c r="I25" s="177"/>
    </row>
    <row r="26" spans="1:9" ht="15" customHeight="1">
      <c r="A26" s="188">
        <v>1026</v>
      </c>
      <c r="B26" s="171"/>
      <c r="C26" s="172">
        <f>G26-D26-E26-F26-B26</f>
        <v>0</v>
      </c>
      <c r="D26" s="173"/>
      <c r="E26" s="174"/>
      <c r="F26" s="175"/>
      <c r="G26" s="176"/>
      <c r="H26" s="174">
        <f>0.13*G26</f>
        <v>0</v>
      </c>
      <c r="I26" s="177">
        <f>SUM(G26:H26)</f>
        <v>0</v>
      </c>
    </row>
    <row r="27" spans="1:9" ht="15" customHeight="1">
      <c r="A27" s="188"/>
      <c r="B27" s="180"/>
      <c r="C27" s="172"/>
      <c r="D27" s="181"/>
      <c r="E27" s="181"/>
      <c r="F27" s="182"/>
      <c r="G27" s="190"/>
      <c r="H27" s="181"/>
      <c r="I27" s="183"/>
    </row>
    <row r="28" spans="1:9" ht="15" customHeight="1">
      <c r="A28" s="188">
        <v>1030</v>
      </c>
      <c r="B28" s="171"/>
      <c r="C28" s="172">
        <f>G28-D28-E28-F28-B28</f>
        <v>0</v>
      </c>
      <c r="D28" s="173"/>
      <c r="E28" s="174"/>
      <c r="F28" s="175"/>
      <c r="G28" s="176"/>
      <c r="H28" s="174">
        <f>0.13*G28</f>
        <v>0</v>
      </c>
      <c r="I28" s="177">
        <f>SUM(G28:H28)</f>
        <v>0</v>
      </c>
    </row>
    <row r="29" spans="1:9" ht="15" customHeight="1">
      <c r="A29" s="188"/>
      <c r="B29" s="171"/>
      <c r="C29" s="189"/>
      <c r="D29" s="173"/>
      <c r="E29" s="174"/>
      <c r="F29" s="175"/>
      <c r="G29" s="176"/>
      <c r="H29" s="174"/>
      <c r="I29" s="177"/>
    </row>
    <row r="30" spans="1:9" ht="15" customHeight="1">
      <c r="A30" s="188">
        <v>1035</v>
      </c>
      <c r="B30" s="171"/>
      <c r="C30" s="172">
        <f>G30-D30-E30-F30-B30</f>
        <v>0</v>
      </c>
      <c r="D30" s="173"/>
      <c r="E30" s="174"/>
      <c r="F30" s="175"/>
      <c r="G30" s="176"/>
      <c r="H30" s="174">
        <f>0.13*G30</f>
        <v>0</v>
      </c>
      <c r="I30" s="177">
        <f>SUM(G30:H30)</f>
        <v>0</v>
      </c>
    </row>
    <row r="31" spans="1:9" ht="15" customHeight="1">
      <c r="A31" s="188"/>
      <c r="B31" s="171"/>
      <c r="C31" s="189"/>
      <c r="D31" s="173"/>
      <c r="E31" s="174"/>
      <c r="F31" s="175"/>
      <c r="G31" s="176"/>
      <c r="H31" s="174"/>
      <c r="I31" s="177"/>
    </row>
    <row r="32" spans="1:9" ht="15" customHeight="1">
      <c r="A32" s="188">
        <v>1046</v>
      </c>
      <c r="B32" s="171"/>
      <c r="C32" s="172">
        <f>G32-D32-E32-F32-B32</f>
        <v>0</v>
      </c>
      <c r="D32" s="173"/>
      <c r="E32" s="174"/>
      <c r="F32" s="175"/>
      <c r="G32" s="176"/>
      <c r="H32" s="174">
        <f>0.13*G32</f>
        <v>0</v>
      </c>
      <c r="I32" s="177">
        <f>SUM(G32:H32)</f>
        <v>0</v>
      </c>
    </row>
    <row r="33" spans="1:9" ht="15" customHeight="1">
      <c r="A33" s="188"/>
      <c r="B33" s="171"/>
      <c r="C33" s="189"/>
      <c r="D33" s="173"/>
      <c r="E33" s="174"/>
      <c r="F33" s="175"/>
      <c r="G33" s="176"/>
      <c r="H33" s="174"/>
      <c r="I33" s="177"/>
    </row>
    <row r="34" spans="1:9" ht="15" customHeight="1">
      <c r="A34" s="188">
        <v>1050</v>
      </c>
      <c r="B34" s="171"/>
      <c r="C34" s="172">
        <f>G34-D34-E34-F34-B34</f>
        <v>0</v>
      </c>
      <c r="D34" s="173"/>
      <c r="E34" s="174"/>
      <c r="F34" s="175"/>
      <c r="G34" s="176"/>
      <c r="H34" s="174">
        <f>0.13*G34</f>
        <v>0</v>
      </c>
      <c r="I34" s="177">
        <f>SUM(G34:H34)</f>
        <v>0</v>
      </c>
    </row>
    <row r="35" spans="1:9" ht="15" customHeight="1">
      <c r="A35" s="188"/>
      <c r="B35" s="171"/>
      <c r="C35" s="173"/>
      <c r="D35" s="173"/>
      <c r="E35" s="174"/>
      <c r="F35" s="175"/>
      <c r="G35" s="176"/>
      <c r="H35" s="174"/>
      <c r="I35" s="177"/>
    </row>
    <row r="36" spans="1:9" ht="15" customHeight="1">
      <c r="A36" s="188">
        <v>1086</v>
      </c>
      <c r="B36" s="171"/>
      <c r="C36" s="172">
        <f>G36-D36-E36-F36-B36</f>
        <v>0</v>
      </c>
      <c r="D36" s="173"/>
      <c r="E36" s="174"/>
      <c r="F36" s="175"/>
      <c r="G36" s="176"/>
      <c r="H36" s="174">
        <f>0.13*G36</f>
        <v>0</v>
      </c>
      <c r="I36" s="177">
        <f>SUM(G36:H36)</f>
        <v>0</v>
      </c>
    </row>
    <row r="37" spans="1:9" ht="15" customHeight="1">
      <c r="A37" s="70"/>
      <c r="B37" s="137"/>
      <c r="C37" s="138"/>
      <c r="D37" s="138"/>
      <c r="E37" s="139"/>
      <c r="F37" s="140"/>
      <c r="G37" s="165"/>
      <c r="H37" s="139"/>
      <c r="I37" s="141"/>
    </row>
    <row r="38" spans="1:9" ht="15" customHeight="1">
      <c r="A38" s="70"/>
      <c r="B38" s="137"/>
      <c r="C38" s="129"/>
      <c r="D38" s="138"/>
      <c r="E38" s="139"/>
      <c r="F38" s="140"/>
      <c r="G38" s="165"/>
      <c r="H38" s="139"/>
      <c r="I38" s="141"/>
    </row>
    <row r="39" spans="1:9" ht="15" customHeight="1">
      <c r="A39" s="70"/>
      <c r="B39" s="137"/>
      <c r="C39" s="138"/>
      <c r="D39" s="138"/>
      <c r="E39" s="139"/>
      <c r="F39" s="140"/>
      <c r="G39" s="165"/>
      <c r="H39" s="139"/>
      <c r="I39" s="141"/>
    </row>
    <row r="40" spans="1:9" ht="15" customHeight="1">
      <c r="A40" s="70"/>
      <c r="B40" s="137"/>
      <c r="C40" s="129"/>
      <c r="D40" s="138"/>
      <c r="E40" s="139"/>
      <c r="F40" s="140"/>
      <c r="G40" s="165"/>
      <c r="H40" s="139"/>
      <c r="I40" s="141"/>
    </row>
    <row r="41" spans="1:9" ht="15" customHeight="1">
      <c r="A41" s="70"/>
      <c r="B41" s="137"/>
      <c r="C41" s="129"/>
      <c r="D41" s="138"/>
      <c r="E41" s="139"/>
      <c r="F41" s="140"/>
      <c r="G41" s="165"/>
      <c r="H41" s="139"/>
      <c r="I41" s="141"/>
    </row>
    <row r="42" spans="1:9" ht="15" customHeight="1">
      <c r="A42" s="70"/>
      <c r="B42" s="137"/>
      <c r="C42" s="129"/>
      <c r="D42" s="138"/>
      <c r="E42" s="139"/>
      <c r="F42" s="140"/>
      <c r="G42" s="165"/>
      <c r="H42" s="139"/>
      <c r="I42" s="141"/>
    </row>
    <row r="43" spans="1:9" ht="15" customHeight="1">
      <c r="A43" s="70"/>
      <c r="B43" s="71"/>
      <c r="C43" s="72"/>
      <c r="D43" s="72"/>
      <c r="E43" s="73"/>
      <c r="F43" s="110"/>
      <c r="G43" s="71"/>
      <c r="H43" s="73"/>
      <c r="I43" s="74"/>
    </row>
    <row r="44" spans="1:9" ht="15" customHeight="1">
      <c r="A44" s="70"/>
      <c r="B44" s="71"/>
      <c r="C44" s="72"/>
      <c r="D44" s="72"/>
      <c r="E44" s="73"/>
      <c r="F44" s="110"/>
      <c r="G44" s="71"/>
      <c r="H44" s="73"/>
      <c r="I44" s="74"/>
    </row>
    <row r="45" spans="1:9" ht="15" customHeight="1">
      <c r="A45" s="70"/>
      <c r="B45" s="71"/>
      <c r="C45" s="72"/>
      <c r="D45" s="72"/>
      <c r="E45" s="73"/>
      <c r="F45" s="110"/>
      <c r="G45" s="71"/>
      <c r="H45" s="73"/>
      <c r="I45" s="74"/>
    </row>
    <row r="46" spans="1:9" ht="15" customHeight="1">
      <c r="A46" s="70"/>
      <c r="B46" s="71"/>
      <c r="C46" s="72"/>
      <c r="D46" s="72"/>
      <c r="E46" s="73"/>
      <c r="F46" s="110"/>
      <c r="G46" s="71"/>
      <c r="H46" s="73"/>
      <c r="I46" s="74"/>
    </row>
    <row r="47" spans="1:9" ht="15" customHeight="1">
      <c r="A47" s="70"/>
      <c r="B47" s="71"/>
      <c r="C47" s="72"/>
      <c r="D47" s="72"/>
      <c r="E47" s="73"/>
      <c r="F47" s="110"/>
      <c r="G47" s="71"/>
      <c r="H47" s="73"/>
      <c r="I47" s="74"/>
    </row>
    <row r="48" spans="1:9" ht="15" customHeight="1">
      <c r="A48" s="70"/>
      <c r="B48" s="71"/>
      <c r="C48" s="72"/>
      <c r="D48" s="72"/>
      <c r="E48" s="73"/>
      <c r="F48" s="110"/>
      <c r="G48" s="71"/>
      <c r="H48" s="73"/>
      <c r="I48" s="74"/>
    </row>
    <row r="49" spans="1:9" ht="15" customHeight="1">
      <c r="A49" s="70"/>
      <c r="B49" s="71"/>
      <c r="C49" s="72"/>
      <c r="D49" s="72"/>
      <c r="E49" s="73"/>
      <c r="F49" s="110"/>
      <c r="G49" s="71"/>
      <c r="H49" s="73"/>
      <c r="I49" s="74"/>
    </row>
    <row r="50" spans="1:9" ht="15" customHeight="1">
      <c r="A50" s="70"/>
      <c r="B50" s="71"/>
      <c r="C50" s="72"/>
      <c r="D50" s="72"/>
      <c r="E50" s="73"/>
      <c r="F50" s="110"/>
      <c r="G50" s="71"/>
      <c r="H50" s="73"/>
      <c r="I50" s="74"/>
    </row>
    <row r="51" spans="1:9" ht="15" customHeight="1">
      <c r="A51" s="70"/>
      <c r="B51" s="71"/>
      <c r="C51" s="72"/>
      <c r="D51" s="72"/>
      <c r="E51" s="73"/>
      <c r="F51" s="110"/>
      <c r="G51" s="71"/>
      <c r="H51" s="73"/>
      <c r="I51" s="74"/>
    </row>
    <row r="52" spans="1:9" ht="15" customHeight="1" thickBot="1">
      <c r="A52" s="76"/>
      <c r="B52" s="77"/>
      <c r="C52" s="30"/>
      <c r="D52" s="30"/>
      <c r="E52" s="78"/>
      <c r="F52" s="111"/>
      <c r="G52" s="77"/>
      <c r="H52" s="78"/>
      <c r="I52" s="79"/>
    </row>
    <row r="53" spans="1:9" ht="16.5" customHeight="1" thickTop="1">
      <c r="A53" s="329" t="str">
        <f>'100 Series'!A$42</f>
        <v>Note:   Includes furnace light up &amp; new TSSA venting code</v>
      </c>
      <c r="B53" s="330"/>
      <c r="C53" s="330"/>
      <c r="D53" s="330"/>
      <c r="E53" s="330"/>
      <c r="F53" s="330"/>
      <c r="G53" s="330"/>
      <c r="H53" s="330"/>
      <c r="I53" s="331"/>
    </row>
    <row r="54" spans="1:9" ht="15" customHeight="1">
      <c r="A54" s="185" t="str">
        <f>'100 Series'!A$43</f>
        <v xml:space="preserve">Furnace &amp; Basement Includes Maximum Hood Fan Vent Cover, 96% GMEC Furnace, &amp; Duct Sealing </v>
      </c>
      <c r="B54" s="186"/>
      <c r="C54" s="186"/>
      <c r="D54" s="186"/>
      <c r="E54" s="186"/>
      <c r="F54" s="186"/>
      <c r="G54" s="186"/>
      <c r="H54" s="186"/>
      <c r="I54" s="187"/>
    </row>
    <row r="55" spans="1:9" ht="15" customHeight="1">
      <c r="A55" s="343" t="str">
        <f>'100 Series'!A$44</f>
        <v>Basement Bathroom Rough-in &amp; Upgraded Powder Room Vent Cap</v>
      </c>
      <c r="B55" s="344"/>
      <c r="C55" s="344"/>
      <c r="D55" s="344"/>
      <c r="E55" s="344"/>
      <c r="F55" s="344"/>
      <c r="G55" s="344"/>
      <c r="H55" s="344"/>
      <c r="I55" s="345"/>
    </row>
    <row r="56" spans="1:9" s="367" customFormat="1" ht="15" customHeight="1">
      <c r="A56" s="364" t="str">
        <f>'100 Series'!A$45</f>
        <v>Includes General Air 1042 Humidifier &amp; Goodman (GSX) Air Conditioners (13 SEER)</v>
      </c>
      <c r="B56" s="365"/>
      <c r="C56" s="365"/>
      <c r="D56" s="365"/>
      <c r="E56" s="365"/>
      <c r="F56" s="365"/>
      <c r="G56" s="365"/>
      <c r="H56" s="365"/>
      <c r="I56" s="366"/>
    </row>
    <row r="57" spans="1:9" ht="15" customHeight="1" thickBot="1">
      <c r="A57" s="347" t="str">
        <f>'100 Series'!A$46</f>
        <v>Includes HWT Venting for Model Envirosense  6G50100 (Double Pipe Tank) (100,000 BTU)</v>
      </c>
      <c r="B57" s="348"/>
      <c r="C57" s="348"/>
      <c r="D57" s="348"/>
      <c r="E57" s="348"/>
      <c r="F57" s="348"/>
      <c r="G57" s="348"/>
      <c r="H57" s="348"/>
      <c r="I57" s="349"/>
    </row>
    <row r="58" spans="1:9" ht="14.25" customHeight="1" thickTop="1" thickBot="1">
      <c r="A58" s="10" t="s">
        <v>14</v>
      </c>
      <c r="B58" s="11" t="str">
        <f>'100 Series'!B62</f>
        <v xml:space="preserve">Hourly Rate for repairs and authorized service outside of contractual obligations is = $ / Hr </v>
      </c>
      <c r="C58" s="11"/>
      <c r="D58" s="11"/>
      <c r="E58" s="11"/>
      <c r="F58" s="11"/>
      <c r="G58" s="11"/>
      <c r="H58" s="12"/>
      <c r="I58" s="13"/>
    </row>
    <row r="59" spans="1:9" ht="15.75" customHeight="1" thickTop="1">
      <c r="A59" s="14"/>
      <c r="B59" s="40"/>
      <c r="C59" s="40"/>
      <c r="D59" s="40"/>
      <c r="E59" s="40"/>
      <c r="F59" s="40"/>
      <c r="G59" s="40"/>
      <c r="H59" s="40"/>
      <c r="I59" s="9" t="s">
        <v>1</v>
      </c>
    </row>
    <row r="60" spans="1:9" ht="13.5" customHeight="1">
      <c r="A60" s="332" t="s">
        <v>25</v>
      </c>
      <c r="B60" s="333"/>
      <c r="C60" s="333"/>
      <c r="D60" s="333"/>
      <c r="E60" s="333"/>
      <c r="F60" s="333"/>
      <c r="G60" s="333"/>
      <c r="H60" s="333"/>
      <c r="I60" s="334"/>
    </row>
    <row r="61" spans="1:9" ht="14.25" customHeight="1">
      <c r="A61" s="14"/>
      <c r="B61" s="40"/>
      <c r="C61" s="40"/>
      <c r="D61" s="40"/>
      <c r="E61" s="40"/>
      <c r="F61" s="40"/>
      <c r="G61" s="40"/>
      <c r="H61" s="40"/>
      <c r="I61" s="13"/>
    </row>
    <row r="62" spans="1:9" ht="14.25" customHeight="1">
      <c r="A62" s="82" t="s">
        <v>27</v>
      </c>
      <c r="B62" s="80"/>
      <c r="C62" s="80"/>
      <c r="D62" s="80"/>
      <c r="E62" s="80"/>
      <c r="F62" s="80"/>
      <c r="G62" s="80"/>
      <c r="H62" s="80"/>
      <c r="I62" s="81"/>
    </row>
    <row r="63" spans="1:9" ht="14.25" customHeight="1">
      <c r="A63" s="82" t="s">
        <v>28</v>
      </c>
      <c r="B63" s="83"/>
      <c r="C63" s="83"/>
      <c r="D63" s="83"/>
      <c r="E63" s="83"/>
      <c r="F63" s="83"/>
      <c r="G63" s="83"/>
      <c r="H63" s="83"/>
      <c r="I63" s="84"/>
    </row>
    <row r="64" spans="1:9" ht="14.25" customHeight="1">
      <c r="A64" s="14" t="s">
        <v>29</v>
      </c>
      <c r="B64" s="85"/>
      <c r="C64" s="86"/>
      <c r="D64" s="86"/>
      <c r="E64" s="86"/>
      <c r="F64" s="83"/>
      <c r="G64" s="83"/>
      <c r="H64" s="83"/>
      <c r="I64" s="84"/>
    </row>
    <row r="65" spans="1:9" ht="14.25" customHeight="1">
      <c r="A65" s="16" t="s">
        <v>30</v>
      </c>
      <c r="B65" s="83"/>
      <c r="C65" s="83"/>
      <c r="D65" s="83"/>
      <c r="E65" s="83"/>
      <c r="F65" s="83"/>
      <c r="G65" s="83"/>
      <c r="H65" s="83"/>
      <c r="I65" s="84"/>
    </row>
    <row r="66" spans="1:9" ht="14.25" customHeight="1">
      <c r="A66" s="16" t="s">
        <v>31</v>
      </c>
      <c r="B66" s="83"/>
      <c r="C66" s="83"/>
      <c r="D66" s="83"/>
      <c r="E66" s="86"/>
      <c r="F66" s="86"/>
      <c r="G66" s="86"/>
      <c r="H66" s="86"/>
      <c r="I66" s="87"/>
    </row>
    <row r="67" spans="1:9" ht="14.25" customHeight="1">
      <c r="A67" s="82" t="s">
        <v>32</v>
      </c>
      <c r="B67" s="83"/>
      <c r="C67" s="83"/>
      <c r="D67" s="83"/>
      <c r="E67" s="83"/>
      <c r="F67" s="83"/>
      <c r="G67" s="83"/>
      <c r="H67" s="83"/>
      <c r="I67" s="84"/>
    </row>
    <row r="68" spans="1:9" ht="14.25" customHeight="1">
      <c r="A68" s="82" t="s">
        <v>33</v>
      </c>
      <c r="B68" s="83"/>
      <c r="C68" s="83"/>
      <c r="D68" s="83"/>
      <c r="E68" s="83"/>
      <c r="F68" s="83"/>
      <c r="G68" s="166" t="s">
        <v>77</v>
      </c>
      <c r="H68" s="166"/>
      <c r="I68" s="167"/>
    </row>
    <row r="69" spans="1:9" ht="15" customHeight="1">
      <c r="A69" s="82" t="s">
        <v>34</v>
      </c>
      <c r="B69" s="83"/>
      <c r="C69" s="83"/>
      <c r="D69" s="83"/>
      <c r="E69" s="83"/>
      <c r="F69" s="83"/>
      <c r="H69" s="40"/>
      <c r="I69" s="13"/>
    </row>
    <row r="70" spans="1:9" ht="10.5" customHeight="1">
      <c r="A70" s="16" t="s">
        <v>35</v>
      </c>
      <c r="B70" s="83"/>
      <c r="C70" s="83"/>
      <c r="D70" s="83"/>
      <c r="E70" s="83"/>
      <c r="F70" s="83"/>
      <c r="G70" s="166" t="s">
        <v>114</v>
      </c>
      <c r="H70" s="166"/>
      <c r="I70" s="167"/>
    </row>
    <row r="71" spans="1:9">
      <c r="A71" s="88"/>
      <c r="B71" s="89"/>
      <c r="C71" s="89"/>
      <c r="D71" s="89"/>
      <c r="E71" s="89"/>
      <c r="F71" s="89"/>
      <c r="G71" s="89"/>
      <c r="H71" s="89"/>
      <c r="I71" s="90"/>
    </row>
    <row r="72" spans="1:9" ht="16.5" thickBot="1">
      <c r="A72" s="91" t="s">
        <v>26</v>
      </c>
      <c r="B72" s="92"/>
      <c r="C72" s="93">
        <v>30</v>
      </c>
      <c r="D72" s="93"/>
      <c r="E72" s="92" t="s">
        <v>17</v>
      </c>
      <c r="F72" s="92"/>
      <c r="G72" s="92"/>
      <c r="H72" s="92"/>
      <c r="I72" s="94"/>
    </row>
    <row r="73" spans="1:9" ht="15.75" thickTop="1"/>
    <row r="308" spans="6:6">
      <c r="F308" t="s">
        <v>87</v>
      </c>
    </row>
  </sheetData>
  <mergeCells count="8">
    <mergeCell ref="A1:I1"/>
    <mergeCell ref="H2:I2"/>
    <mergeCell ref="A53:I53"/>
    <mergeCell ref="A60:I60"/>
    <mergeCell ref="A57:I57"/>
    <mergeCell ref="A55:I55"/>
    <mergeCell ref="H3:I3"/>
    <mergeCell ref="G5:I5"/>
  </mergeCells>
  <printOptions horizontalCentered="1"/>
  <pageMargins left="0" right="0" top="0" bottom="0" header="0.5" footer="0.5"/>
  <pageSetup paperSize="5" scale="9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I137"/>
  <sheetViews>
    <sheetView view="pageBreakPreview" zoomScaleNormal="100" zoomScaleSheetLayoutView="100" workbookViewId="0">
      <selection activeCell="E99" sqref="E99"/>
    </sheetView>
  </sheetViews>
  <sheetFormatPr defaultColWidth="9.88671875" defaultRowHeight="15"/>
  <cols>
    <col min="1" max="1" width="15.44140625" customWidth="1"/>
    <col min="2" max="2" width="9.5546875" customWidth="1"/>
    <col min="3" max="3" width="8.88671875" customWidth="1"/>
    <col min="4" max="4" width="10.5546875" customWidth="1"/>
    <col min="5" max="5" width="10.21875" customWidth="1"/>
    <col min="6" max="6" width="9.44140625" customWidth="1"/>
    <col min="7" max="9" width="9.77734375" customWidth="1"/>
  </cols>
  <sheetData>
    <row r="1" spans="1:9" ht="20.25">
      <c r="A1" s="353" t="str">
        <f>'100 Series'!A1</f>
        <v>BID TEMPLATE</v>
      </c>
      <c r="B1" s="354"/>
      <c r="C1" s="354"/>
      <c r="D1" s="354"/>
      <c r="E1" s="354"/>
      <c r="F1" s="354"/>
      <c r="G1" s="354"/>
      <c r="H1" s="354"/>
      <c r="I1" s="355"/>
    </row>
    <row r="2" spans="1:9" ht="19.5" customHeight="1">
      <c r="A2" s="258"/>
      <c r="B2" s="38"/>
      <c r="C2" s="38"/>
      <c r="D2" s="38"/>
      <c r="E2" s="38"/>
      <c r="F2" s="38"/>
      <c r="G2" s="39" t="s">
        <v>0</v>
      </c>
      <c r="H2" s="356">
        <f>'100 Series'!H2</f>
        <v>44652</v>
      </c>
      <c r="I2" s="357"/>
    </row>
    <row r="3" spans="1:9">
      <c r="A3" s="259" t="s">
        <v>37</v>
      </c>
      <c r="B3" s="288" t="str">
        <f>'100 Series'!B3</f>
        <v>Place St Thomas, Shea Village, Kanata North</v>
      </c>
      <c r="C3" s="289"/>
      <c r="D3" s="25"/>
      <c r="E3" s="104"/>
      <c r="F3" s="104"/>
      <c r="G3" s="25" t="s">
        <v>1</v>
      </c>
      <c r="H3" s="25" t="s">
        <v>1</v>
      </c>
      <c r="I3" s="260"/>
    </row>
    <row r="4" spans="1:9">
      <c r="A4" s="259" t="s">
        <v>38</v>
      </c>
      <c r="B4" s="288" t="s">
        <v>45</v>
      </c>
      <c r="C4" s="25"/>
      <c r="D4" s="25"/>
      <c r="E4" s="105"/>
      <c r="F4" s="105"/>
      <c r="G4" s="25" t="s">
        <v>2</v>
      </c>
      <c r="H4" s="288" t="str">
        <f>'800 Series '!H4</f>
        <v>XXX- 066, 067, XXX, XXX</v>
      </c>
      <c r="I4" s="290"/>
    </row>
    <row r="5" spans="1:9">
      <c r="A5" s="259" t="s">
        <v>3</v>
      </c>
      <c r="B5" s="288">
        <f>'100 Series'!B6</f>
        <v>0</v>
      </c>
      <c r="C5" s="288"/>
      <c r="D5" s="288"/>
      <c r="E5" s="25"/>
      <c r="F5" s="25"/>
      <c r="G5" s="341"/>
      <c r="H5" s="341"/>
      <c r="I5" s="358"/>
    </row>
    <row r="6" spans="1:9" ht="15.75" customHeight="1">
      <c r="A6" s="259"/>
      <c r="B6" s="25" t="s">
        <v>1</v>
      </c>
      <c r="C6" s="25"/>
      <c r="D6" s="25"/>
      <c r="E6" s="25"/>
      <c r="F6" s="25"/>
      <c r="G6" s="25" t="s">
        <v>4</v>
      </c>
      <c r="H6" s="44"/>
      <c r="I6" s="260"/>
    </row>
    <row r="7" spans="1:9">
      <c r="A7" s="259" t="s">
        <v>39</v>
      </c>
      <c r="B7" s="291" t="s">
        <v>18</v>
      </c>
      <c r="C7" s="25"/>
      <c r="D7" s="25"/>
      <c r="E7" s="25"/>
      <c r="F7" s="25"/>
      <c r="G7" s="288" t="str">
        <f>'100 Series'!G8</f>
        <v>April 1, 2022 to March 31, 2023</v>
      </c>
      <c r="H7" s="292"/>
      <c r="I7" s="293"/>
    </row>
    <row r="8" spans="1:9" ht="12" customHeight="1" thickBot="1">
      <c r="A8" s="259"/>
      <c r="B8" s="37"/>
      <c r="C8" s="25"/>
      <c r="D8" s="25"/>
      <c r="E8" s="25"/>
      <c r="F8" s="25"/>
      <c r="G8" s="25"/>
      <c r="H8" s="25"/>
      <c r="I8" s="261"/>
    </row>
    <row r="9" spans="1:9" ht="14.25" customHeight="1" thickTop="1" thickBot="1">
      <c r="A9" s="262"/>
      <c r="B9" s="46"/>
      <c r="C9" s="22"/>
      <c r="D9" s="22"/>
      <c r="E9" s="22"/>
      <c r="F9" s="47"/>
      <c r="G9" s="48" t="s">
        <v>8</v>
      </c>
      <c r="H9" s="49" t="s">
        <v>40</v>
      </c>
      <c r="I9" s="263" t="s">
        <v>9</v>
      </c>
    </row>
    <row r="10" spans="1:9" ht="15" customHeight="1" thickTop="1">
      <c r="A10" s="264" t="s">
        <v>10</v>
      </c>
      <c r="B10" s="52"/>
      <c r="C10" s="53"/>
      <c r="D10" s="53"/>
      <c r="E10" s="133"/>
      <c r="F10" s="43"/>
      <c r="G10" s="54"/>
      <c r="H10" s="55"/>
      <c r="I10" s="265"/>
    </row>
    <row r="11" spans="1:9" ht="15.75" customHeight="1" thickBot="1">
      <c r="A11" s="266" t="s">
        <v>11</v>
      </c>
      <c r="B11" s="267"/>
      <c r="C11" s="268"/>
      <c r="D11" s="268"/>
      <c r="E11" s="269"/>
      <c r="F11" s="151"/>
      <c r="G11" s="270"/>
      <c r="H11" s="271"/>
      <c r="I11" s="272"/>
    </row>
    <row r="12" spans="1:9" ht="14.25" customHeight="1" thickTop="1">
      <c r="A12" s="273" t="s">
        <v>45</v>
      </c>
      <c r="B12" s="67"/>
      <c r="C12" s="7"/>
      <c r="D12" s="68"/>
      <c r="E12" s="7"/>
      <c r="F12" s="115"/>
      <c r="G12" s="67"/>
      <c r="H12" s="68"/>
      <c r="I12" s="274"/>
    </row>
    <row r="13" spans="1:9" ht="15.75">
      <c r="A13" s="359" t="s">
        <v>90</v>
      </c>
      <c r="B13" s="360"/>
      <c r="C13" s="360"/>
      <c r="D13" s="360"/>
      <c r="E13" s="360"/>
      <c r="F13" s="360"/>
      <c r="G13" s="360"/>
      <c r="H13" s="360"/>
      <c r="I13" s="361"/>
    </row>
    <row r="14" spans="1:9" ht="15.75">
      <c r="A14" s="191" t="s">
        <v>91</v>
      </c>
      <c r="B14" s="148" t="s">
        <v>92</v>
      </c>
      <c r="C14" s="146"/>
      <c r="D14" s="146"/>
      <c r="E14" s="146"/>
      <c r="F14" s="147"/>
      <c r="G14" s="192"/>
      <c r="H14" s="169">
        <f t="shared" ref="H14" si="0">+G14*0.13</f>
        <v>0</v>
      </c>
      <c r="I14" s="193">
        <f t="shared" ref="I14" si="1">+G14+H14</f>
        <v>0</v>
      </c>
    </row>
    <row r="15" spans="1:9" ht="15.75">
      <c r="A15" s="194"/>
      <c r="B15" s="195"/>
      <c r="C15" s="196"/>
      <c r="D15" s="197"/>
      <c r="E15" s="197"/>
      <c r="F15" s="197"/>
      <c r="G15" s="198"/>
      <c r="H15" s="199"/>
      <c r="I15" s="200"/>
    </row>
    <row r="16" spans="1:9" ht="15.75">
      <c r="A16" s="191" t="s">
        <v>46</v>
      </c>
      <c r="B16" s="201"/>
      <c r="C16" s="146"/>
      <c r="D16" s="146"/>
      <c r="E16" s="146"/>
      <c r="F16" s="147"/>
      <c r="G16" s="202"/>
      <c r="H16" s="203"/>
      <c r="I16" s="213"/>
    </row>
    <row r="17" spans="1:9" ht="15.75">
      <c r="A17" s="210"/>
      <c r="B17" s="148" t="s">
        <v>47</v>
      </c>
      <c r="C17" s="146"/>
      <c r="D17" s="146"/>
      <c r="E17" s="146"/>
      <c r="F17" s="147"/>
      <c r="G17" s="204"/>
      <c r="H17" s="169">
        <f t="shared" ref="H17:H18" si="2">+G17*0.13</f>
        <v>0</v>
      </c>
      <c r="I17" s="193">
        <f t="shared" ref="I17:I18" si="3">+G17+H17</f>
        <v>0</v>
      </c>
    </row>
    <row r="18" spans="1:9" ht="15.75">
      <c r="A18" s="210"/>
      <c r="B18" s="148" t="s">
        <v>48</v>
      </c>
      <c r="C18" s="146"/>
      <c r="D18" s="146"/>
      <c r="E18" s="146"/>
      <c r="F18" s="147"/>
      <c r="G18" s="204"/>
      <c r="H18" s="169">
        <f t="shared" si="2"/>
        <v>0</v>
      </c>
      <c r="I18" s="193">
        <f t="shared" si="3"/>
        <v>0</v>
      </c>
    </row>
    <row r="19" spans="1:9" ht="15.75">
      <c r="A19" s="210"/>
      <c r="B19" s="205"/>
      <c r="C19" s="146"/>
      <c r="D19" s="146"/>
      <c r="E19" s="146"/>
      <c r="F19" s="147"/>
      <c r="G19" s="202"/>
      <c r="H19" s="203"/>
      <c r="I19" s="213"/>
    </row>
    <row r="20" spans="1:9" ht="15.75">
      <c r="A20" s="362" t="s">
        <v>49</v>
      </c>
      <c r="B20" s="363"/>
      <c r="C20" s="146"/>
      <c r="D20" s="146"/>
      <c r="E20" s="146"/>
      <c r="F20" s="147"/>
      <c r="G20" s="202"/>
      <c r="H20" s="203"/>
      <c r="I20" s="213"/>
    </row>
    <row r="21" spans="1:9" ht="15.75">
      <c r="A21" s="210"/>
      <c r="B21" s="148" t="s">
        <v>50</v>
      </c>
      <c r="C21" s="146"/>
      <c r="D21" s="146"/>
      <c r="E21" s="146"/>
      <c r="F21" s="147"/>
      <c r="G21" s="204"/>
      <c r="H21" s="169">
        <f t="shared" ref="H21:H22" si="4">+G21*0.13</f>
        <v>0</v>
      </c>
      <c r="I21" s="193">
        <f t="shared" ref="I21:I22" si="5">+G21+H21</f>
        <v>0</v>
      </c>
    </row>
    <row r="22" spans="1:9" ht="15.75">
      <c r="A22" s="276" t="s">
        <v>1</v>
      </c>
      <c r="B22" s="148" t="s">
        <v>51</v>
      </c>
      <c r="C22" s="146"/>
      <c r="D22" s="146"/>
      <c r="E22" s="146"/>
      <c r="F22" s="147"/>
      <c r="G22" s="204"/>
      <c r="H22" s="169">
        <f t="shared" si="4"/>
        <v>0</v>
      </c>
      <c r="I22" s="193">
        <f t="shared" si="5"/>
        <v>0</v>
      </c>
    </row>
    <row r="23" spans="1:9" ht="15.75">
      <c r="A23" s="212" t="s">
        <v>1</v>
      </c>
      <c r="B23" s="205"/>
      <c r="C23" s="146"/>
      <c r="D23" s="146"/>
      <c r="E23" s="146"/>
      <c r="F23" s="147"/>
      <c r="G23" s="202"/>
      <c r="H23" s="203"/>
      <c r="I23" s="213"/>
    </row>
    <row r="24" spans="1:9" ht="15.75">
      <c r="A24" s="191" t="s">
        <v>52</v>
      </c>
      <c r="B24" s="201"/>
      <c r="C24" s="146"/>
      <c r="D24" s="146"/>
      <c r="E24" s="146"/>
      <c r="F24" s="147"/>
      <c r="G24" s="202"/>
      <c r="H24" s="203"/>
      <c r="I24" s="213"/>
    </row>
    <row r="25" spans="1:9" ht="15.75">
      <c r="A25" s="210"/>
      <c r="B25" s="148" t="s">
        <v>53</v>
      </c>
      <c r="C25" s="146"/>
      <c r="D25" s="146"/>
      <c r="E25" s="146"/>
      <c r="F25" s="147"/>
      <c r="G25" s="204"/>
      <c r="H25" s="169">
        <f t="shared" ref="H25" si="6">+G25*0.13</f>
        <v>0</v>
      </c>
      <c r="I25" s="193">
        <f t="shared" ref="I25" si="7">+G25+H25</f>
        <v>0</v>
      </c>
    </row>
    <row r="26" spans="1:9" ht="15.75">
      <c r="A26" s="210"/>
      <c r="B26" s="148" t="s">
        <v>54</v>
      </c>
      <c r="C26" s="146"/>
      <c r="D26" s="146"/>
      <c r="E26" s="146"/>
      <c r="F26" s="147"/>
      <c r="G26" s="152"/>
      <c r="H26" s="206"/>
      <c r="I26" s="277" t="s">
        <v>55</v>
      </c>
    </row>
    <row r="27" spans="1:9" ht="15.75">
      <c r="A27" s="210"/>
      <c r="B27" s="148" t="s">
        <v>56</v>
      </c>
      <c r="C27" s="146"/>
      <c r="D27" s="146"/>
      <c r="E27" s="146"/>
      <c r="F27" s="147"/>
      <c r="G27" s="207"/>
      <c r="H27" s="206"/>
      <c r="I27" s="278"/>
    </row>
    <row r="28" spans="1:9" ht="15.75">
      <c r="A28" s="210"/>
      <c r="B28" s="148" t="s">
        <v>57</v>
      </c>
      <c r="C28" s="146"/>
      <c r="D28" s="146"/>
      <c r="E28" s="146"/>
      <c r="F28" s="147"/>
      <c r="G28" s="207"/>
      <c r="H28" s="206"/>
      <c r="I28" s="278"/>
    </row>
    <row r="29" spans="1:9" ht="15.75">
      <c r="A29" s="210"/>
      <c r="B29" s="249"/>
      <c r="C29" s="146"/>
      <c r="D29" s="146"/>
      <c r="E29" s="146"/>
      <c r="F29" s="147"/>
      <c r="G29" s="202"/>
      <c r="H29" s="203"/>
      <c r="I29" s="213"/>
    </row>
    <row r="30" spans="1:9" ht="15.75">
      <c r="A30" s="191" t="s">
        <v>58</v>
      </c>
      <c r="B30" s="201"/>
      <c r="C30" s="146"/>
      <c r="D30" s="146"/>
      <c r="E30" s="146"/>
      <c r="F30" s="147"/>
      <c r="G30" s="202"/>
      <c r="H30" s="203"/>
      <c r="I30" s="209"/>
    </row>
    <row r="31" spans="1:9" ht="15.75">
      <c r="A31" s="210"/>
      <c r="B31" s="148" t="s">
        <v>59</v>
      </c>
      <c r="C31" s="146"/>
      <c r="D31" s="146"/>
      <c r="E31" s="146"/>
      <c r="F31" s="147"/>
      <c r="G31" s="208"/>
      <c r="H31" s="169">
        <f t="shared" ref="H31" si="8">+G31*0.13</f>
        <v>0</v>
      </c>
      <c r="I31" s="193">
        <f t="shared" ref="I31" si="9">+G31+H31</f>
        <v>0</v>
      </c>
    </row>
    <row r="32" spans="1:9" ht="15.75">
      <c r="A32" s="210"/>
      <c r="B32" s="205"/>
      <c r="C32" s="146"/>
      <c r="D32" s="146"/>
      <c r="E32" s="146"/>
      <c r="F32" s="147"/>
      <c r="G32" s="202"/>
      <c r="H32" s="203"/>
      <c r="I32" s="209"/>
    </row>
    <row r="33" spans="1:9" ht="15.75">
      <c r="A33" s="191" t="s">
        <v>115</v>
      </c>
      <c r="B33" s="201"/>
      <c r="C33" s="146"/>
      <c r="D33" s="146"/>
      <c r="E33" s="146"/>
      <c r="F33" s="147"/>
      <c r="G33" s="202"/>
      <c r="H33" s="203"/>
      <c r="I33" s="209"/>
    </row>
    <row r="34" spans="1:9" ht="15.75">
      <c r="A34" s="210"/>
      <c r="B34" s="148" t="s">
        <v>116</v>
      </c>
      <c r="C34" s="146"/>
      <c r="D34" s="146"/>
      <c r="E34" s="146"/>
      <c r="F34" s="147"/>
      <c r="G34" s="208"/>
      <c r="H34" s="169">
        <f t="shared" ref="H34" si="10">+G34*0.13</f>
        <v>0</v>
      </c>
      <c r="I34" s="193">
        <f t="shared" ref="I34" si="11">+G34+H34</f>
        <v>0</v>
      </c>
    </row>
    <row r="35" spans="1:9" ht="15.75">
      <c r="A35" s="210"/>
      <c r="B35" s="205"/>
      <c r="C35" s="146"/>
      <c r="D35" s="146"/>
      <c r="E35" s="146"/>
      <c r="F35" s="147"/>
      <c r="G35" s="202"/>
      <c r="H35" s="203"/>
      <c r="I35" s="209"/>
    </row>
    <row r="36" spans="1:9" ht="15.75">
      <c r="A36" s="191" t="s">
        <v>93</v>
      </c>
      <c r="B36" s="201"/>
      <c r="C36" s="146"/>
      <c r="D36" s="146"/>
      <c r="E36" s="146"/>
      <c r="F36" s="147"/>
      <c r="G36" s="202"/>
      <c r="H36" s="203"/>
      <c r="I36" s="209"/>
    </row>
    <row r="37" spans="1:9" ht="15.75">
      <c r="A37" s="210"/>
      <c r="B37" s="205" t="s">
        <v>60</v>
      </c>
      <c r="C37" s="146"/>
      <c r="D37" s="146"/>
      <c r="E37" s="146"/>
      <c r="F37" s="147"/>
      <c r="G37" s="202"/>
      <c r="H37" s="203"/>
      <c r="I37" s="209"/>
    </row>
    <row r="38" spans="1:9" ht="15.75">
      <c r="A38" s="210"/>
      <c r="B38" s="205" t="s">
        <v>61</v>
      </c>
      <c r="C38" s="146"/>
      <c r="D38" s="146"/>
      <c r="E38" s="146"/>
      <c r="F38" s="147"/>
      <c r="G38" s="202"/>
      <c r="H38" s="203"/>
      <c r="I38" s="209"/>
    </row>
    <row r="39" spans="1:9" ht="15.75">
      <c r="A39" s="210"/>
      <c r="B39" s="148"/>
      <c r="C39" s="146"/>
      <c r="D39" s="146"/>
      <c r="E39" s="146"/>
      <c r="F39" s="147"/>
      <c r="G39" s="202"/>
      <c r="H39" s="203"/>
      <c r="I39" s="209"/>
    </row>
    <row r="40" spans="1:9" ht="15.75">
      <c r="A40" s="210"/>
      <c r="B40" s="148" t="s">
        <v>94</v>
      </c>
      <c r="C40" s="146"/>
      <c r="D40" s="146"/>
      <c r="E40" s="146"/>
      <c r="F40" s="147"/>
      <c r="G40" s="192"/>
      <c r="H40" s="169">
        <f t="shared" ref="H40:H45" si="12">+G40*0.13</f>
        <v>0</v>
      </c>
      <c r="I40" s="193">
        <f t="shared" ref="I40:I45" si="13">+G40+H40</f>
        <v>0</v>
      </c>
    </row>
    <row r="41" spans="1:9" ht="15.75">
      <c r="A41" s="210"/>
      <c r="B41" s="148" t="s">
        <v>95</v>
      </c>
      <c r="C41" s="146"/>
      <c r="D41" s="146"/>
      <c r="E41" s="146"/>
      <c r="F41" s="147"/>
      <c r="G41" s="192"/>
      <c r="H41" s="169">
        <f t="shared" si="12"/>
        <v>0</v>
      </c>
      <c r="I41" s="193">
        <f t="shared" si="13"/>
        <v>0</v>
      </c>
    </row>
    <row r="42" spans="1:9" ht="15.75">
      <c r="A42" s="210"/>
      <c r="B42" s="148" t="s">
        <v>96</v>
      </c>
      <c r="C42" s="146"/>
      <c r="D42" s="146"/>
      <c r="E42" s="146"/>
      <c r="F42" s="147"/>
      <c r="G42" s="192"/>
      <c r="H42" s="169">
        <f t="shared" si="12"/>
        <v>0</v>
      </c>
      <c r="I42" s="193">
        <f t="shared" si="13"/>
        <v>0</v>
      </c>
    </row>
    <row r="43" spans="1:9" ht="15.75">
      <c r="A43" s="210"/>
      <c r="B43" s="148" t="s">
        <v>97</v>
      </c>
      <c r="C43" s="146"/>
      <c r="D43" s="146"/>
      <c r="E43" s="146"/>
      <c r="F43" s="147"/>
      <c r="G43" s="192"/>
      <c r="H43" s="169">
        <f t="shared" si="12"/>
        <v>0</v>
      </c>
      <c r="I43" s="193">
        <f t="shared" si="13"/>
        <v>0</v>
      </c>
    </row>
    <row r="44" spans="1:9" ht="15.75">
      <c r="A44" s="210"/>
      <c r="B44" s="148" t="s">
        <v>98</v>
      </c>
      <c r="C44" s="146"/>
      <c r="D44" s="146"/>
      <c r="E44" s="146"/>
      <c r="F44" s="147"/>
      <c r="G44" s="192"/>
      <c r="H44" s="169">
        <f t="shared" si="12"/>
        <v>0</v>
      </c>
      <c r="I44" s="193">
        <f t="shared" si="13"/>
        <v>0</v>
      </c>
    </row>
    <row r="45" spans="1:9" ht="15.75">
      <c r="A45" s="210"/>
      <c r="B45" s="148" t="s">
        <v>99</v>
      </c>
      <c r="C45" s="146"/>
      <c r="D45" s="146"/>
      <c r="E45" s="146"/>
      <c r="F45" s="147"/>
      <c r="G45" s="192"/>
      <c r="H45" s="169">
        <f t="shared" si="12"/>
        <v>0</v>
      </c>
      <c r="I45" s="193">
        <f t="shared" si="13"/>
        <v>0</v>
      </c>
    </row>
    <row r="46" spans="1:9" ht="15.75">
      <c r="A46" s="210"/>
      <c r="B46" s="148"/>
      <c r="C46" s="146"/>
      <c r="D46" s="146"/>
      <c r="E46" s="146"/>
      <c r="F46" s="147"/>
      <c r="G46" s="211"/>
      <c r="H46" s="169"/>
      <c r="I46" s="193"/>
    </row>
    <row r="47" spans="1:9" ht="15.75">
      <c r="A47" s="215" t="s">
        <v>74</v>
      </c>
      <c r="B47" s="149"/>
      <c r="C47" s="146"/>
      <c r="D47" s="146"/>
      <c r="E47" s="146"/>
      <c r="F47" s="147"/>
      <c r="G47" s="202"/>
      <c r="H47" s="203"/>
      <c r="I47" s="213"/>
    </row>
    <row r="48" spans="1:9" ht="15.75">
      <c r="A48" s="214"/>
      <c r="B48" s="148" t="s">
        <v>75</v>
      </c>
      <c r="C48" s="146"/>
      <c r="D48" s="146"/>
      <c r="E48" s="146"/>
      <c r="F48" s="147"/>
      <c r="G48" s="192"/>
      <c r="H48" s="169">
        <f t="shared" ref="H48" si="14">+G48*0.13</f>
        <v>0</v>
      </c>
      <c r="I48" s="193">
        <f t="shared" ref="I48" si="15">+G48+H48</f>
        <v>0</v>
      </c>
    </row>
    <row r="49" spans="1:9" ht="15.75">
      <c r="A49" s="210"/>
      <c r="B49" s="148"/>
      <c r="C49" s="146"/>
      <c r="D49" s="146"/>
      <c r="E49" s="146"/>
      <c r="F49" s="147"/>
      <c r="G49" s="211"/>
      <c r="H49" s="169"/>
      <c r="I49" s="193"/>
    </row>
    <row r="50" spans="1:9" ht="15.75">
      <c r="A50" s="281" t="s">
        <v>102</v>
      </c>
      <c r="B50" s="282"/>
      <c r="C50" s="283"/>
      <c r="D50" s="283"/>
      <c r="E50" s="283"/>
      <c r="F50" s="284"/>
      <c r="G50" s="285"/>
      <c r="H50" s="286"/>
      <c r="I50" s="287"/>
    </row>
    <row r="51" spans="1:9" ht="15.75">
      <c r="A51" s="223" t="s">
        <v>67</v>
      </c>
      <c r="B51" s="150" t="s">
        <v>68</v>
      </c>
      <c r="C51" s="146"/>
      <c r="D51" s="146"/>
      <c r="E51" s="146"/>
      <c r="F51" s="147"/>
      <c r="G51" s="224"/>
      <c r="H51" s="225"/>
      <c r="I51" s="226"/>
    </row>
    <row r="52" spans="1:9" ht="15.75">
      <c r="A52" s="218">
        <v>1.5</v>
      </c>
      <c r="B52" s="148" t="s">
        <v>83</v>
      </c>
      <c r="C52" s="170"/>
      <c r="D52" s="146"/>
      <c r="E52" s="146"/>
      <c r="F52" s="147"/>
      <c r="G52" s="192"/>
      <c r="H52" s="169">
        <f t="shared" ref="H52:H57" si="16">+G52*0.13</f>
        <v>0</v>
      </c>
      <c r="I52" s="193">
        <f t="shared" ref="I52:I57" si="17">+G52+H52</f>
        <v>0</v>
      </c>
    </row>
    <row r="53" spans="1:9" ht="15.75">
      <c r="A53" s="218">
        <v>2</v>
      </c>
      <c r="B53" s="148" t="s">
        <v>69</v>
      </c>
      <c r="C53" s="146"/>
      <c r="D53" s="146"/>
      <c r="E53" s="146"/>
      <c r="F53" s="147"/>
      <c r="G53" s="192"/>
      <c r="H53" s="169">
        <f t="shared" si="16"/>
        <v>0</v>
      </c>
      <c r="I53" s="193">
        <f t="shared" si="17"/>
        <v>0</v>
      </c>
    </row>
    <row r="54" spans="1:9" ht="15.75">
      <c r="A54" s="218">
        <v>2.5</v>
      </c>
      <c r="B54" s="148" t="s">
        <v>70</v>
      </c>
      <c r="C54" s="146"/>
      <c r="D54" s="146"/>
      <c r="E54" s="146"/>
      <c r="F54" s="147"/>
      <c r="G54" s="192"/>
      <c r="H54" s="169">
        <f t="shared" si="16"/>
        <v>0</v>
      </c>
      <c r="I54" s="193">
        <f t="shared" si="17"/>
        <v>0</v>
      </c>
    </row>
    <row r="55" spans="1:9" ht="15.75">
      <c r="A55" s="218">
        <v>3</v>
      </c>
      <c r="B55" s="148" t="s">
        <v>71</v>
      </c>
      <c r="C55" s="146"/>
      <c r="D55" s="146"/>
      <c r="E55" s="146"/>
      <c r="F55" s="147"/>
      <c r="G55" s="192"/>
      <c r="H55" s="169">
        <f t="shared" si="16"/>
        <v>0</v>
      </c>
      <c r="I55" s="193">
        <f t="shared" si="17"/>
        <v>0</v>
      </c>
    </row>
    <row r="56" spans="1:9" ht="14.25" customHeight="1">
      <c r="A56" s="218">
        <v>3.5</v>
      </c>
      <c r="B56" s="148" t="s">
        <v>72</v>
      </c>
      <c r="C56" s="146"/>
      <c r="D56" s="146"/>
      <c r="E56" s="146"/>
      <c r="F56" s="147"/>
      <c r="G56" s="192"/>
      <c r="H56" s="169">
        <f t="shared" si="16"/>
        <v>0</v>
      </c>
      <c r="I56" s="193">
        <f t="shared" si="17"/>
        <v>0</v>
      </c>
    </row>
    <row r="57" spans="1:9" ht="14.25" customHeight="1">
      <c r="A57" s="218">
        <v>4</v>
      </c>
      <c r="B57" s="148" t="s">
        <v>73</v>
      </c>
      <c r="C57" s="146"/>
      <c r="D57" s="146"/>
      <c r="E57" s="146"/>
      <c r="F57" s="147"/>
      <c r="G57" s="255"/>
      <c r="H57" s="169">
        <f t="shared" si="16"/>
        <v>0</v>
      </c>
      <c r="I57" s="193">
        <f t="shared" si="17"/>
        <v>0</v>
      </c>
    </row>
    <row r="58" spans="1:9" ht="15.75">
      <c r="A58" s="218"/>
      <c r="B58" s="148"/>
      <c r="C58" s="146"/>
      <c r="D58" s="146"/>
      <c r="E58" s="146"/>
      <c r="F58" s="147"/>
      <c r="G58" s="216"/>
      <c r="H58" s="169"/>
      <c r="I58" s="193"/>
    </row>
    <row r="59" spans="1:9" ht="15.75">
      <c r="A59" s="275"/>
      <c r="B59" s="249"/>
      <c r="C59" s="146"/>
      <c r="D59" s="146"/>
      <c r="E59" s="146"/>
      <c r="F59" s="147"/>
      <c r="G59" s="202"/>
      <c r="H59" s="203"/>
      <c r="I59" s="213"/>
    </row>
    <row r="60" spans="1:9" ht="15.75">
      <c r="A60" s="275"/>
      <c r="B60" s="249"/>
      <c r="C60" s="146"/>
      <c r="D60" s="146"/>
      <c r="E60" s="146"/>
      <c r="F60" s="147"/>
      <c r="G60" s="202"/>
      <c r="H60" s="203"/>
      <c r="I60" s="213"/>
    </row>
    <row r="61" spans="1:9" ht="15.75">
      <c r="A61" s="275"/>
      <c r="B61" s="249"/>
      <c r="C61" s="146"/>
      <c r="D61" s="146"/>
      <c r="E61" s="146"/>
      <c r="F61" s="147"/>
      <c r="G61" s="202"/>
      <c r="H61" s="203"/>
      <c r="I61" s="213"/>
    </row>
    <row r="62" spans="1:9" ht="15.75">
      <c r="A62" s="275"/>
      <c r="B62" s="249"/>
      <c r="C62" s="146"/>
      <c r="D62" s="146"/>
      <c r="E62" s="146"/>
      <c r="F62" s="147"/>
      <c r="G62" s="202"/>
      <c r="H62" s="203"/>
      <c r="I62" s="213"/>
    </row>
    <row r="63" spans="1:9" ht="15.75">
      <c r="A63" s="223"/>
      <c r="B63" s="150"/>
      <c r="C63" s="146"/>
      <c r="D63" s="146"/>
      <c r="E63" s="146"/>
      <c r="F63" s="147"/>
      <c r="G63" s="224"/>
      <c r="H63" s="225"/>
      <c r="I63" s="226"/>
    </row>
    <row r="64" spans="1:9" ht="15.75">
      <c r="A64" s="223"/>
      <c r="B64" s="150"/>
      <c r="C64" s="146"/>
      <c r="D64" s="146"/>
      <c r="E64" s="146"/>
      <c r="F64" s="147"/>
      <c r="G64" s="224"/>
      <c r="H64" s="225"/>
      <c r="I64" s="226"/>
    </row>
    <row r="65" spans="1:9" ht="15.75">
      <c r="A65" s="219"/>
      <c r="B65" s="256"/>
      <c r="C65" s="256"/>
      <c r="D65" s="256"/>
      <c r="E65" s="257"/>
      <c r="F65" s="257"/>
      <c r="G65" s="257"/>
      <c r="H65" s="257"/>
      <c r="I65" s="222"/>
    </row>
    <row r="66" spans="1:9" ht="15.75">
      <c r="A66" s="219"/>
      <c r="B66" s="256"/>
      <c r="C66" s="256"/>
      <c r="D66" s="256"/>
      <c r="E66" s="294" t="s">
        <v>77</v>
      </c>
      <c r="F66" s="295"/>
      <c r="G66" s="295"/>
      <c r="H66" s="295"/>
      <c r="I66" s="296"/>
    </row>
    <row r="67" spans="1:9" ht="15.75">
      <c r="A67" s="219"/>
      <c r="B67" s="256"/>
      <c r="C67" s="256"/>
      <c r="D67" s="256"/>
      <c r="E67" s="44"/>
      <c r="F67" s="257"/>
      <c r="G67" s="257"/>
      <c r="H67" s="257"/>
      <c r="I67" s="222"/>
    </row>
    <row r="68" spans="1:9" ht="16.5" thickBot="1">
      <c r="A68" s="297" t="s">
        <v>1</v>
      </c>
      <c r="B68" s="298"/>
      <c r="C68" s="298"/>
      <c r="D68" s="298"/>
      <c r="E68" s="299" t="s">
        <v>114</v>
      </c>
      <c r="F68" s="300"/>
      <c r="G68" s="300"/>
      <c r="H68" s="300"/>
      <c r="I68" s="301"/>
    </row>
    <row r="69" spans="1:9" ht="15.75">
      <c r="A69" s="215" t="s">
        <v>100</v>
      </c>
      <c r="B69" s="148"/>
      <c r="C69" s="146"/>
      <c r="D69" s="146"/>
      <c r="E69" s="146"/>
      <c r="F69" s="147"/>
      <c r="G69" s="216"/>
      <c r="H69" s="169"/>
      <c r="I69" s="193"/>
    </row>
    <row r="70" spans="1:9" ht="15.75">
      <c r="A70" s="217" t="s">
        <v>101</v>
      </c>
      <c r="B70" s="148"/>
      <c r="C70" s="146"/>
      <c r="D70" s="146"/>
      <c r="E70" s="146"/>
      <c r="F70" s="147"/>
      <c r="G70" s="192"/>
      <c r="H70" s="169">
        <f>G70*0.13</f>
        <v>0</v>
      </c>
      <c r="I70" s="193">
        <f>G70+H70</f>
        <v>0</v>
      </c>
    </row>
    <row r="71" spans="1:9" ht="15.75">
      <c r="A71" s="218"/>
      <c r="B71" s="148"/>
      <c r="C71" s="146"/>
      <c r="D71" s="146"/>
      <c r="E71" s="146"/>
      <c r="F71" s="147"/>
      <c r="G71" s="216"/>
      <c r="H71" s="169"/>
      <c r="I71" s="193"/>
    </row>
    <row r="72" spans="1:9" ht="15.75">
      <c r="A72" s="215" t="s">
        <v>117</v>
      </c>
      <c r="B72" s="148"/>
      <c r="C72" s="146"/>
      <c r="D72" s="146"/>
      <c r="E72" s="146"/>
      <c r="F72" s="147"/>
      <c r="G72" s="216"/>
      <c r="H72" s="169"/>
      <c r="I72" s="193"/>
    </row>
    <row r="73" spans="1:9" ht="15.75">
      <c r="A73" s="217" t="s">
        <v>118</v>
      </c>
      <c r="B73" s="148"/>
      <c r="C73" s="146"/>
      <c r="D73" s="146"/>
      <c r="E73" s="146"/>
      <c r="F73" s="147"/>
      <c r="G73" s="192"/>
      <c r="H73" s="169">
        <f>G73*0.13</f>
        <v>0</v>
      </c>
      <c r="I73" s="193">
        <f>G73+H73</f>
        <v>0</v>
      </c>
    </row>
    <row r="74" spans="1:9" ht="15.75">
      <c r="A74" s="217" t="s">
        <v>119</v>
      </c>
      <c r="B74" s="148"/>
      <c r="C74" s="146"/>
      <c r="D74" s="146"/>
      <c r="E74" s="146"/>
      <c r="F74" s="147"/>
      <c r="G74" s="192"/>
      <c r="H74" s="169">
        <f>G74*0.13</f>
        <v>0</v>
      </c>
      <c r="I74" s="193">
        <f>G74+H74</f>
        <v>0</v>
      </c>
    </row>
    <row r="75" spans="1:9" ht="15.75">
      <c r="A75" s="218"/>
      <c r="B75" s="148"/>
      <c r="C75" s="146"/>
      <c r="D75" s="146"/>
      <c r="E75" s="146"/>
      <c r="F75" s="147"/>
      <c r="G75" s="216"/>
      <c r="H75" s="169"/>
      <c r="I75" s="193"/>
    </row>
    <row r="76" spans="1:9" ht="15.75">
      <c r="A76" s="228" t="s">
        <v>103</v>
      </c>
      <c r="B76" s="146"/>
      <c r="C76" s="146"/>
      <c r="D76" s="146"/>
      <c r="E76" s="147"/>
      <c r="F76" s="147"/>
      <c r="G76" s="227"/>
      <c r="H76" s="169">
        <f>G76*0.13</f>
        <v>0</v>
      </c>
      <c r="I76" s="193">
        <f>G76+H76</f>
        <v>0</v>
      </c>
    </row>
    <row r="77" spans="1:9" ht="15.75">
      <c r="A77" s="229" t="s">
        <v>62</v>
      </c>
      <c r="B77" s="146"/>
      <c r="C77" s="146"/>
      <c r="D77" s="146"/>
      <c r="E77" s="147"/>
      <c r="F77" s="147"/>
      <c r="G77" s="227"/>
      <c r="H77" s="169"/>
      <c r="I77" s="193"/>
    </row>
    <row r="78" spans="1:9" ht="15.75">
      <c r="A78" s="229" t="s">
        <v>63</v>
      </c>
      <c r="B78" s="146"/>
      <c r="C78" s="146"/>
      <c r="D78" s="146"/>
      <c r="E78" s="147"/>
      <c r="F78" s="147"/>
      <c r="G78" s="227"/>
      <c r="H78" s="169"/>
      <c r="I78" s="193"/>
    </row>
    <row r="79" spans="1:9" ht="15.75">
      <c r="A79" s="229" t="s">
        <v>64</v>
      </c>
      <c r="B79" s="146"/>
      <c r="C79" s="146"/>
      <c r="D79" s="146"/>
      <c r="E79" s="147"/>
      <c r="F79" s="147"/>
      <c r="G79" s="227"/>
      <c r="H79" s="169"/>
      <c r="I79" s="193"/>
    </row>
    <row r="80" spans="1:9" ht="15.75">
      <c r="A80" s="217"/>
      <c r="B80" s="148"/>
      <c r="C80" s="146"/>
      <c r="D80" s="146"/>
      <c r="E80" s="146"/>
      <c r="F80" s="147"/>
      <c r="G80" s="227"/>
      <c r="H80" s="169"/>
      <c r="I80" s="193"/>
    </row>
    <row r="81" spans="1:9" ht="15.75">
      <c r="A81" s="229" t="s">
        <v>65</v>
      </c>
      <c r="B81" s="146"/>
      <c r="C81" s="146"/>
      <c r="D81" s="146"/>
      <c r="E81" s="147"/>
      <c r="F81" s="147"/>
      <c r="G81" s="216"/>
      <c r="H81" s="169">
        <f t="shared" ref="H81" si="18">+G81*0.13</f>
        <v>0</v>
      </c>
      <c r="I81" s="193">
        <f t="shared" ref="I81" si="19">+G81+H81</f>
        <v>0</v>
      </c>
    </row>
    <row r="82" spans="1:9" ht="15.75">
      <c r="A82" s="229" t="s">
        <v>66</v>
      </c>
      <c r="B82" s="146"/>
      <c r="C82" s="146"/>
      <c r="D82" s="146"/>
      <c r="E82" s="147"/>
      <c r="F82" s="147"/>
      <c r="G82" s="202"/>
      <c r="H82" s="203"/>
      <c r="I82" s="213"/>
    </row>
    <row r="83" spans="1:9" ht="15.75">
      <c r="A83" s="229" t="s">
        <v>64</v>
      </c>
      <c r="B83" s="146"/>
      <c r="C83" s="146"/>
      <c r="D83" s="146"/>
      <c r="E83" s="147"/>
      <c r="F83" s="147"/>
      <c r="G83" s="202"/>
      <c r="H83" s="203"/>
      <c r="I83" s="213"/>
    </row>
    <row r="84" spans="1:9" ht="15.75">
      <c r="A84" s="218"/>
      <c r="B84" s="148"/>
      <c r="C84" s="146"/>
      <c r="D84" s="146"/>
      <c r="E84" s="146"/>
      <c r="F84" s="147"/>
      <c r="G84" s="216"/>
      <c r="H84" s="169"/>
      <c r="I84" s="193"/>
    </row>
    <row r="85" spans="1:9" ht="15.75">
      <c r="A85" s="230" t="s">
        <v>104</v>
      </c>
      <c r="B85" s="148"/>
      <c r="C85" s="146"/>
      <c r="D85" s="146"/>
      <c r="E85" s="146"/>
      <c r="F85" s="147"/>
      <c r="G85" s="216"/>
      <c r="H85" s="169"/>
      <c r="I85" s="193"/>
    </row>
    <row r="86" spans="1:9" ht="15.75">
      <c r="A86" s="218"/>
      <c r="B86" s="148"/>
      <c r="C86" s="146"/>
      <c r="D86" s="146"/>
      <c r="E86" s="146"/>
      <c r="F86" s="147"/>
      <c r="G86" s="216"/>
      <c r="H86" s="169"/>
      <c r="I86" s="193"/>
    </row>
    <row r="87" spans="1:9" ht="15.75">
      <c r="A87" s="231" t="s">
        <v>105</v>
      </c>
      <c r="B87" s="148"/>
      <c r="C87" s="146"/>
      <c r="D87" s="146"/>
      <c r="E87" s="146"/>
      <c r="F87" s="147"/>
      <c r="G87" s="192"/>
      <c r="H87" s="169">
        <f>G87*0.13</f>
        <v>0</v>
      </c>
      <c r="I87" s="193">
        <f>G87+H87</f>
        <v>0</v>
      </c>
    </row>
    <row r="88" spans="1:9" ht="15.75">
      <c r="A88" s="229"/>
      <c r="B88" s="146"/>
      <c r="C88" s="146"/>
      <c r="D88" s="146"/>
      <c r="E88" s="147"/>
      <c r="F88" s="147"/>
      <c r="G88" s="202"/>
      <c r="H88" s="203"/>
      <c r="I88" s="213"/>
    </row>
    <row r="89" spans="1:9" ht="15.75">
      <c r="A89" s="229"/>
      <c r="B89" s="146"/>
      <c r="C89" s="146"/>
      <c r="D89" s="146"/>
      <c r="E89" s="147"/>
      <c r="F89" s="147"/>
      <c r="G89" s="202"/>
      <c r="H89" s="203"/>
      <c r="I89" s="213"/>
    </row>
    <row r="90" spans="1:9" ht="15.75">
      <c r="A90" s="229"/>
      <c r="B90" s="146"/>
      <c r="C90" s="146"/>
      <c r="D90" s="146"/>
      <c r="E90" s="147"/>
      <c r="F90" s="147"/>
      <c r="G90" s="202"/>
      <c r="H90" s="203"/>
      <c r="I90" s="213"/>
    </row>
    <row r="91" spans="1:9" ht="15.75">
      <c r="A91" s="229"/>
      <c r="B91" s="146"/>
      <c r="C91" s="146"/>
      <c r="D91" s="146"/>
      <c r="E91" s="147"/>
      <c r="F91" s="147"/>
      <c r="G91" s="202"/>
      <c r="H91" s="203"/>
      <c r="I91" s="213"/>
    </row>
    <row r="92" spans="1:9" ht="15.75">
      <c r="A92" s="229"/>
      <c r="B92" s="146"/>
      <c r="C92" s="146"/>
      <c r="D92" s="146"/>
      <c r="E92" s="147"/>
      <c r="F92" s="147"/>
      <c r="G92" s="202"/>
      <c r="H92" s="203"/>
      <c r="I92" s="213"/>
    </row>
    <row r="93" spans="1:9" ht="15.75">
      <c r="A93" s="229"/>
      <c r="B93" s="146"/>
      <c r="C93" s="146"/>
      <c r="D93" s="146"/>
      <c r="E93" s="147"/>
      <c r="F93" s="147"/>
      <c r="G93" s="202"/>
      <c r="H93" s="203"/>
      <c r="I93" s="213"/>
    </row>
    <row r="94" spans="1:9" ht="15.75">
      <c r="A94" s="229"/>
      <c r="B94" s="146"/>
      <c r="C94" s="146"/>
      <c r="D94" s="146"/>
      <c r="E94" s="147"/>
      <c r="F94" s="147"/>
      <c r="G94" s="202"/>
      <c r="H94" s="203"/>
      <c r="I94" s="213"/>
    </row>
    <row r="95" spans="1:9" ht="15.75">
      <c r="A95" s="229"/>
      <c r="B95" s="146"/>
      <c r="C95" s="146"/>
      <c r="D95" s="146"/>
      <c r="E95" s="147"/>
      <c r="F95" s="147"/>
      <c r="G95" s="202"/>
      <c r="H95" s="203"/>
      <c r="I95" s="213"/>
    </row>
    <row r="96" spans="1:9" ht="15.75">
      <c r="A96" s="229"/>
      <c r="B96" s="146"/>
      <c r="C96" s="146"/>
      <c r="D96" s="146"/>
      <c r="E96" s="147"/>
      <c r="F96" s="147"/>
      <c r="G96" s="202"/>
      <c r="H96" s="203"/>
      <c r="I96" s="213"/>
    </row>
    <row r="97" spans="1:9" ht="15.75">
      <c r="A97" s="229"/>
      <c r="B97" s="146"/>
      <c r="C97" s="146"/>
      <c r="D97" s="146"/>
      <c r="E97" s="147"/>
      <c r="F97" s="147"/>
      <c r="G97" s="202"/>
      <c r="H97" s="203"/>
      <c r="I97" s="213"/>
    </row>
    <row r="98" spans="1:9" ht="15.75">
      <c r="A98" s="229"/>
      <c r="B98" s="146"/>
      <c r="C98" s="146"/>
      <c r="D98" s="146"/>
      <c r="E98" s="147"/>
      <c r="F98" s="147"/>
      <c r="G98" s="202"/>
      <c r="H98" s="203"/>
      <c r="I98" s="213"/>
    </row>
    <row r="99" spans="1:9" ht="15.75">
      <c r="A99" s="229"/>
      <c r="B99" s="146"/>
      <c r="C99" s="146"/>
      <c r="D99" s="146"/>
      <c r="E99" s="147"/>
      <c r="F99" s="147"/>
      <c r="G99" s="202"/>
      <c r="H99" s="203"/>
      <c r="I99" s="213"/>
    </row>
    <row r="100" spans="1:9" ht="15.75">
      <c r="A100" s="229"/>
      <c r="B100" s="146"/>
      <c r="C100" s="146"/>
      <c r="D100" s="146"/>
      <c r="E100" s="147"/>
      <c r="F100" s="147"/>
      <c r="G100" s="202"/>
      <c r="H100" s="203"/>
      <c r="I100" s="213"/>
    </row>
    <row r="101" spans="1:9" ht="15.75">
      <c r="A101" s="229"/>
      <c r="B101" s="146"/>
      <c r="C101" s="146"/>
      <c r="D101" s="146"/>
      <c r="E101" s="147"/>
      <c r="F101" s="147"/>
      <c r="G101" s="202"/>
      <c r="H101" s="203"/>
      <c r="I101" s="213"/>
    </row>
    <row r="102" spans="1:9" ht="15.75">
      <c r="A102" s="229"/>
      <c r="B102" s="146"/>
      <c r="C102" s="146"/>
      <c r="D102" s="146"/>
      <c r="E102" s="147"/>
      <c r="F102" s="147"/>
      <c r="G102" s="202"/>
      <c r="H102" s="203"/>
      <c r="I102" s="213"/>
    </row>
    <row r="103" spans="1:9" ht="15.75">
      <c r="A103" s="229"/>
      <c r="B103" s="146"/>
      <c r="C103" s="146"/>
      <c r="D103" s="146"/>
      <c r="E103" s="147"/>
      <c r="F103" s="147"/>
      <c r="G103" s="202"/>
      <c r="H103" s="203"/>
      <c r="I103" s="213"/>
    </row>
    <row r="104" spans="1:9" ht="15.75">
      <c r="A104" s="229"/>
      <c r="B104" s="146"/>
      <c r="C104" s="146"/>
      <c r="D104" s="146"/>
      <c r="E104" s="147"/>
      <c r="F104" s="147"/>
      <c r="G104" s="202"/>
      <c r="H104" s="203"/>
      <c r="I104" s="213"/>
    </row>
    <row r="105" spans="1:9" ht="15.75">
      <c r="A105" s="229"/>
      <c r="B105" s="146"/>
      <c r="C105" s="146"/>
      <c r="D105" s="146"/>
      <c r="E105" s="147"/>
      <c r="F105" s="147"/>
      <c r="G105" s="202"/>
      <c r="H105" s="203"/>
      <c r="I105" s="213"/>
    </row>
    <row r="106" spans="1:9" ht="15.75">
      <c r="A106" s="229"/>
      <c r="B106" s="146"/>
      <c r="C106" s="146"/>
      <c r="D106" s="146"/>
      <c r="E106" s="147"/>
      <c r="F106" s="147"/>
      <c r="G106" s="202"/>
      <c r="H106" s="203"/>
      <c r="I106" s="213"/>
    </row>
    <row r="107" spans="1:9" ht="15.75">
      <c r="A107" s="218"/>
      <c r="B107" s="148"/>
      <c r="C107" s="146"/>
      <c r="D107" s="146"/>
      <c r="E107" s="146"/>
      <c r="F107" s="147"/>
      <c r="G107" s="216"/>
      <c r="H107" s="169"/>
      <c r="I107" s="193"/>
    </row>
    <row r="108" spans="1:9" ht="15.75">
      <c r="A108" s="230"/>
      <c r="B108" s="148"/>
      <c r="C108" s="146"/>
      <c r="D108" s="146"/>
      <c r="E108" s="146"/>
      <c r="F108" s="147"/>
      <c r="G108" s="216"/>
      <c r="H108" s="169"/>
      <c r="I108" s="193"/>
    </row>
    <row r="109" spans="1:9" ht="15.75">
      <c r="A109" s="218"/>
      <c r="B109" s="148"/>
      <c r="C109" s="146"/>
      <c r="D109" s="146"/>
      <c r="E109" s="146"/>
      <c r="F109" s="147"/>
      <c r="G109" s="216"/>
      <c r="H109" s="169"/>
      <c r="I109" s="193"/>
    </row>
    <row r="110" spans="1:9" ht="16.5" thickBot="1">
      <c r="A110" s="232" t="s">
        <v>14</v>
      </c>
      <c r="B110" s="233" t="str">
        <f>'100 Series'!B62</f>
        <v xml:space="preserve">Hourly Rate for repairs and authorized service outside of contractual obligations is = $ / Hr </v>
      </c>
      <c r="C110" s="233"/>
      <c r="D110" s="233"/>
      <c r="E110" s="233"/>
      <c r="F110" s="233"/>
      <c r="G110" s="233"/>
      <c r="H110" s="234"/>
      <c r="I110" s="222"/>
    </row>
    <row r="111" spans="1:9" ht="15.75" thickTop="1">
      <c r="A111" s="235"/>
      <c r="B111" s="257"/>
      <c r="C111" s="257"/>
      <c r="D111" s="257"/>
      <c r="E111" s="257"/>
      <c r="F111" s="257"/>
      <c r="G111" s="257"/>
      <c r="H111" s="257"/>
      <c r="I111" s="236" t="s">
        <v>1</v>
      </c>
    </row>
    <row r="112" spans="1:9">
      <c r="A112" s="350" t="s">
        <v>25</v>
      </c>
      <c r="B112" s="351"/>
      <c r="C112" s="351"/>
      <c r="D112" s="351"/>
      <c r="E112" s="351"/>
      <c r="F112" s="351"/>
      <c r="G112" s="351"/>
      <c r="H112" s="351"/>
      <c r="I112" s="352"/>
    </row>
    <row r="113" spans="1:9">
      <c r="A113" s="235"/>
      <c r="B113" s="257"/>
      <c r="C113" s="257"/>
      <c r="D113" s="257"/>
      <c r="E113" s="257"/>
      <c r="F113" s="257"/>
      <c r="G113" s="257"/>
      <c r="H113" s="257"/>
      <c r="I113" s="222"/>
    </row>
    <row r="114" spans="1:9">
      <c r="A114" s="235" t="s">
        <v>27</v>
      </c>
      <c r="B114" s="257"/>
      <c r="C114" s="257"/>
      <c r="D114" s="257"/>
      <c r="E114" s="257"/>
      <c r="F114" s="257"/>
      <c r="G114" s="257"/>
      <c r="H114" s="257"/>
      <c r="I114" s="222"/>
    </row>
    <row r="115" spans="1:9">
      <c r="A115" s="235" t="s">
        <v>28</v>
      </c>
      <c r="B115" s="257"/>
      <c r="C115" s="257"/>
      <c r="D115" s="257"/>
      <c r="E115" s="257"/>
      <c r="F115" s="257"/>
      <c r="G115" s="257"/>
      <c r="H115" s="257"/>
      <c r="I115" s="222"/>
    </row>
    <row r="116" spans="1:9">
      <c r="A116" s="235" t="s">
        <v>29</v>
      </c>
      <c r="B116" s="279"/>
      <c r="C116" s="280"/>
      <c r="D116" s="280"/>
      <c r="E116" s="280"/>
      <c r="F116" s="280"/>
      <c r="G116" s="257"/>
      <c r="H116" s="257"/>
      <c r="I116" s="222"/>
    </row>
    <row r="117" spans="1:9">
      <c r="A117" s="237" t="s">
        <v>30</v>
      </c>
      <c r="B117" s="257"/>
      <c r="C117" s="257"/>
      <c r="D117" s="257"/>
      <c r="E117" s="257"/>
      <c r="F117" s="257"/>
      <c r="G117" s="257"/>
      <c r="H117" s="257"/>
      <c r="I117" s="222"/>
    </row>
    <row r="118" spans="1:9">
      <c r="A118" s="237" t="s">
        <v>31</v>
      </c>
      <c r="B118" s="257"/>
      <c r="C118" s="257"/>
      <c r="D118" s="257"/>
      <c r="E118" s="280"/>
      <c r="F118" s="280"/>
      <c r="G118" s="280"/>
      <c r="H118" s="280"/>
      <c r="I118" s="238"/>
    </row>
    <row r="119" spans="1:9">
      <c r="A119" s="235" t="s">
        <v>32</v>
      </c>
      <c r="B119" s="257"/>
      <c r="C119" s="257"/>
      <c r="D119" s="257"/>
      <c r="E119" s="257"/>
      <c r="F119" s="257"/>
      <c r="G119" s="257"/>
      <c r="H119" s="257"/>
      <c r="I119" s="222"/>
    </row>
    <row r="120" spans="1:9">
      <c r="A120" s="235" t="s">
        <v>33</v>
      </c>
      <c r="B120" s="257"/>
      <c r="C120" s="257"/>
      <c r="D120" s="257"/>
      <c r="E120" s="257"/>
      <c r="F120" s="257"/>
      <c r="G120" s="166" t="s">
        <v>77</v>
      </c>
      <c r="H120" s="220"/>
      <c r="I120" s="221"/>
    </row>
    <row r="121" spans="1:9">
      <c r="A121" s="235" t="s">
        <v>34</v>
      </c>
      <c r="B121" s="257"/>
      <c r="C121" s="257"/>
      <c r="D121" s="257"/>
      <c r="E121" s="257"/>
      <c r="F121" s="257"/>
      <c r="G121" s="44"/>
      <c r="H121" s="257"/>
      <c r="I121" s="222"/>
    </row>
    <row r="122" spans="1:9">
      <c r="A122" s="237" t="s">
        <v>35</v>
      </c>
      <c r="B122" s="257"/>
      <c r="C122" s="257"/>
      <c r="D122" s="257"/>
      <c r="E122" s="257"/>
      <c r="F122" s="257"/>
      <c r="G122" s="166" t="s">
        <v>114</v>
      </c>
      <c r="H122" s="220"/>
      <c r="I122" s="221"/>
    </row>
    <row r="123" spans="1:9" ht="16.5" thickBot="1">
      <c r="A123" s="239" t="s">
        <v>26</v>
      </c>
      <c r="B123" s="240"/>
      <c r="C123" s="241">
        <v>30</v>
      </c>
      <c r="D123" s="241"/>
      <c r="E123" s="240" t="s">
        <v>17</v>
      </c>
      <c r="F123" s="240"/>
      <c r="G123" s="240"/>
      <c r="H123" s="240"/>
      <c r="I123" s="242"/>
    </row>
    <row r="137" spans="7:7">
      <c r="G137" t="s">
        <v>87</v>
      </c>
    </row>
  </sheetData>
  <mergeCells count="6">
    <mergeCell ref="A112:I112"/>
    <mergeCell ref="A1:I1"/>
    <mergeCell ref="H2:I2"/>
    <mergeCell ref="G5:I5"/>
    <mergeCell ref="A13:I13"/>
    <mergeCell ref="A20:B20"/>
  </mergeCells>
  <printOptions horizontalCentered="1"/>
  <pageMargins left="0" right="0" top="0" bottom="0" header="0.5" footer="0.5"/>
  <pageSetup paperSize="5" scale="93" fitToHeight="0" orientation="portrait" r:id="rId1"/>
  <headerFooter alignWithMargins="0">
    <oddFooter>&amp;LPage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100 Series</vt:lpstr>
      <vt:lpstr>800 Series </vt:lpstr>
      <vt:lpstr>1000 Series</vt:lpstr>
      <vt:lpstr>Extras</vt:lpstr>
      <vt:lpstr>'100 Series'!Print_Area</vt:lpstr>
      <vt:lpstr>'1000 Series'!Print_Area</vt:lpstr>
      <vt:lpstr>'800 Series '!Print_Area</vt:lpstr>
      <vt:lpstr>Extras!Print_Area</vt:lpstr>
      <vt:lpstr>Extras!Print_Titles</vt:lpstr>
    </vt:vector>
  </TitlesOfParts>
  <Company>Valecraft Homes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Perry Stansel</dc:creator>
  <cp:lastModifiedBy>Tricia Oliver</cp:lastModifiedBy>
  <cp:lastPrinted>2022-02-14T20:20:39Z</cp:lastPrinted>
  <dcterms:created xsi:type="dcterms:W3CDTF">1999-03-06T17:18:52Z</dcterms:created>
  <dcterms:modified xsi:type="dcterms:W3CDTF">2022-02-14T20:20:46Z</dcterms:modified>
</cp:coreProperties>
</file>