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5D9F5F22-AE81-4622-9ADD-16066A145315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100 Series" sheetId="22" r:id="rId1"/>
    <sheet name="200 Series" sheetId="23" r:id="rId2"/>
    <sheet name="800 Series" sheetId="20" r:id="rId3"/>
    <sheet name="1000 Series" sheetId="21" r:id="rId4"/>
    <sheet name="Apartments" sheetId="24" r:id="rId5"/>
    <sheet name="EXTRAS" sheetId="13" r:id="rId6"/>
  </sheets>
  <definedNames>
    <definedName name="_xlnm.Print_Area" localSheetId="0">'100 Series'!$A$1:$N$75</definedName>
    <definedName name="_xlnm.Print_Area" localSheetId="3">'1000 Series'!$A$1:$O$82</definedName>
    <definedName name="_xlnm.Print_Area" localSheetId="1">'200 Series'!$A$1:$O$84</definedName>
    <definedName name="_xlnm.Print_Area" localSheetId="2">'800 Series'!$A$1:$O$84</definedName>
    <definedName name="_xlnm.Print_Area" localSheetId="4">Apartments!$A$1:$O$88</definedName>
    <definedName name="_xlnm.Print_Area" localSheetId="5">EXTRAS!$A$1:$G$130</definedName>
    <definedName name="_xlnm.Print_Titles" localSheetId="3">'1000 Series'!$1:$15</definedName>
    <definedName name="_xlnm.Print_Titles" localSheetId="4">Apartments!$1:$15</definedName>
    <definedName name="_xlnm.Print_Titles" localSheetId="5">EXTRAS!$1:$13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24" l="1"/>
  <c r="H35" i="24"/>
  <c r="F35" i="24"/>
  <c r="D35" i="24"/>
  <c r="B35" i="24"/>
  <c r="M34" i="24"/>
  <c r="H34" i="24"/>
  <c r="F34" i="24"/>
  <c r="D34" i="24"/>
  <c r="B34" i="24"/>
  <c r="M33" i="24"/>
  <c r="H33" i="24"/>
  <c r="F33" i="24"/>
  <c r="D33" i="24"/>
  <c r="B33" i="24"/>
  <c r="M32" i="24"/>
  <c r="H32" i="24"/>
  <c r="F32" i="24"/>
  <c r="D32" i="24"/>
  <c r="B32" i="24"/>
  <c r="G32" i="24" l="1"/>
  <c r="C34" i="24"/>
  <c r="G35" i="24"/>
  <c r="E32" i="24"/>
  <c r="C32" i="24"/>
  <c r="C33" i="24"/>
  <c r="C35" i="24"/>
  <c r="E34" i="24"/>
  <c r="E35" i="24"/>
  <c r="G33" i="24"/>
  <c r="G34" i="24"/>
  <c r="I33" i="24"/>
  <c r="I32" i="24"/>
  <c r="N35" i="24"/>
  <c r="O35" i="24" s="1"/>
  <c r="N34" i="24"/>
  <c r="O34" i="24" s="1"/>
  <c r="N33" i="24"/>
  <c r="O33" i="24" s="1"/>
  <c r="N32" i="24"/>
  <c r="O32" i="24" s="1"/>
  <c r="M37" i="24"/>
  <c r="H37" i="24"/>
  <c r="F37" i="24"/>
  <c r="G37" i="24" s="1"/>
  <c r="D37" i="24"/>
  <c r="B37" i="24"/>
  <c r="M30" i="24"/>
  <c r="H30" i="24"/>
  <c r="I30" i="24" s="1"/>
  <c r="F30" i="24"/>
  <c r="G30" i="24" s="1"/>
  <c r="D30" i="24"/>
  <c r="B30" i="24"/>
  <c r="M29" i="24"/>
  <c r="H29" i="24"/>
  <c r="F29" i="24"/>
  <c r="G29" i="24" s="1"/>
  <c r="D29" i="24"/>
  <c r="B29" i="24"/>
  <c r="M28" i="24"/>
  <c r="H28" i="24"/>
  <c r="F28" i="24"/>
  <c r="D28" i="24"/>
  <c r="B28" i="24"/>
  <c r="M27" i="24"/>
  <c r="N27" i="24" s="1"/>
  <c r="O27" i="24" s="1"/>
  <c r="H27" i="24"/>
  <c r="F27" i="24"/>
  <c r="D27" i="24"/>
  <c r="B27" i="24"/>
  <c r="M25" i="24"/>
  <c r="H25" i="24"/>
  <c r="F25" i="24"/>
  <c r="D25" i="24"/>
  <c r="B25" i="24"/>
  <c r="M24" i="24"/>
  <c r="N24" i="24" s="1"/>
  <c r="H24" i="24"/>
  <c r="F24" i="24"/>
  <c r="D24" i="24"/>
  <c r="C24" i="24"/>
  <c r="B24" i="24"/>
  <c r="M23" i="24"/>
  <c r="H23" i="24"/>
  <c r="F23" i="24"/>
  <c r="D23" i="24"/>
  <c r="B23" i="24"/>
  <c r="C23" i="24" s="1"/>
  <c r="M22" i="24"/>
  <c r="H22" i="24"/>
  <c r="F22" i="24"/>
  <c r="D22" i="24"/>
  <c r="B22" i="24"/>
  <c r="C22" i="24" s="1"/>
  <c r="O59" i="24"/>
  <c r="C54" i="24"/>
  <c r="M20" i="24"/>
  <c r="N20" i="24" s="1"/>
  <c r="O20" i="24" s="1"/>
  <c r="H20" i="24"/>
  <c r="F20" i="24"/>
  <c r="D20" i="24"/>
  <c r="E20" i="24" s="1"/>
  <c r="B20" i="24"/>
  <c r="M19" i="24"/>
  <c r="H19" i="24"/>
  <c r="F19" i="24"/>
  <c r="D19" i="24"/>
  <c r="B19" i="24"/>
  <c r="M18" i="24"/>
  <c r="H18" i="24"/>
  <c r="I18" i="24" s="1"/>
  <c r="F18" i="24"/>
  <c r="D18" i="24"/>
  <c r="B18" i="24"/>
  <c r="M17" i="24"/>
  <c r="H17" i="24"/>
  <c r="F17" i="24"/>
  <c r="D17" i="24"/>
  <c r="B17" i="24"/>
  <c r="L8" i="24"/>
  <c r="B8" i="24"/>
  <c r="L7" i="24"/>
  <c r="B7" i="24"/>
  <c r="M5" i="24"/>
  <c r="M4" i="24"/>
  <c r="B4" i="24"/>
  <c r="C45" i="23"/>
  <c r="O48" i="23"/>
  <c r="N19" i="23"/>
  <c r="O19" i="23" s="1"/>
  <c r="M19" i="23"/>
  <c r="I19" i="23"/>
  <c r="H19" i="23"/>
  <c r="F19" i="23"/>
  <c r="G19" i="23" s="1"/>
  <c r="E19" i="23"/>
  <c r="D19" i="23"/>
  <c r="C19" i="23"/>
  <c r="B19" i="23"/>
  <c r="M17" i="23"/>
  <c r="H17" i="23"/>
  <c r="I17" i="23" s="1"/>
  <c r="F17" i="23"/>
  <c r="G17" i="23" s="1"/>
  <c r="D17" i="23"/>
  <c r="E17" i="23" s="1"/>
  <c r="B17" i="23"/>
  <c r="C17" i="23" s="1"/>
  <c r="L8" i="23"/>
  <c r="B8" i="23"/>
  <c r="L7" i="23"/>
  <c r="B7" i="23"/>
  <c r="M5" i="23"/>
  <c r="M4" i="23"/>
  <c r="B4" i="23"/>
  <c r="F74" i="13"/>
  <c r="G74" i="13" s="1"/>
  <c r="F73" i="13"/>
  <c r="G73" i="13" s="1"/>
  <c r="C36" i="22"/>
  <c r="F40" i="13"/>
  <c r="G40" i="13" s="1"/>
  <c r="F38" i="13"/>
  <c r="G38" i="13" s="1"/>
  <c r="F37" i="13"/>
  <c r="G37" i="13" s="1"/>
  <c r="M5" i="21"/>
  <c r="M5" i="20"/>
  <c r="M31" i="20"/>
  <c r="N31" i="20" s="1"/>
  <c r="H31" i="20"/>
  <c r="F31" i="20"/>
  <c r="D31" i="20"/>
  <c r="B31" i="20"/>
  <c r="M29" i="20"/>
  <c r="H29" i="20"/>
  <c r="F29" i="20"/>
  <c r="D29" i="20"/>
  <c r="B29" i="20"/>
  <c r="O53" i="21"/>
  <c r="O48" i="20"/>
  <c r="G22" i="24" l="1"/>
  <c r="C25" i="24"/>
  <c r="E27" i="24"/>
  <c r="G28" i="24"/>
  <c r="I35" i="24"/>
  <c r="E33" i="24"/>
  <c r="I34" i="24"/>
  <c r="I22" i="24"/>
  <c r="I24" i="24"/>
  <c r="C28" i="24"/>
  <c r="C29" i="24"/>
  <c r="C30" i="24"/>
  <c r="C37" i="24"/>
  <c r="C27" i="24"/>
  <c r="E28" i="24"/>
  <c r="E29" i="24"/>
  <c r="E30" i="24"/>
  <c r="E37" i="24"/>
  <c r="E22" i="24"/>
  <c r="E23" i="24"/>
  <c r="E24" i="24"/>
  <c r="E25" i="24"/>
  <c r="G27" i="24"/>
  <c r="I29" i="24"/>
  <c r="C17" i="24"/>
  <c r="G23" i="24"/>
  <c r="G24" i="24"/>
  <c r="G25" i="24"/>
  <c r="I27" i="24"/>
  <c r="I28" i="24"/>
  <c r="I37" i="24"/>
  <c r="I23" i="24"/>
  <c r="I25" i="24"/>
  <c r="N37" i="24"/>
  <c r="O37" i="24" s="1"/>
  <c r="N30" i="24"/>
  <c r="O30" i="24" s="1"/>
  <c r="N29" i="24"/>
  <c r="O29" i="24" s="1"/>
  <c r="N28" i="24"/>
  <c r="O28" i="24" s="1"/>
  <c r="O23" i="24"/>
  <c r="N23" i="24"/>
  <c r="O24" i="24"/>
  <c r="N22" i="24"/>
  <c r="O22" i="24" s="1"/>
  <c r="N25" i="24"/>
  <c r="O25" i="24" s="1"/>
  <c r="C18" i="24"/>
  <c r="C19" i="24"/>
  <c r="E18" i="24"/>
  <c r="G17" i="24"/>
  <c r="I20" i="24"/>
  <c r="E17" i="24"/>
  <c r="G18" i="24"/>
  <c r="G19" i="24"/>
  <c r="G20" i="24"/>
  <c r="I17" i="24"/>
  <c r="I19" i="24"/>
  <c r="C20" i="24"/>
  <c r="E19" i="24"/>
  <c r="N19" i="24"/>
  <c r="O19" i="24" s="1"/>
  <c r="N18" i="24"/>
  <c r="O18" i="24" s="1"/>
  <c r="N17" i="24"/>
  <c r="O17" i="24" s="1"/>
  <c r="N17" i="23"/>
  <c r="O17" i="23" s="1"/>
  <c r="O31" i="20"/>
  <c r="N29" i="20"/>
  <c r="O29" i="20" s="1"/>
  <c r="E7" i="13"/>
  <c r="L7" i="21"/>
  <c r="L7" i="20"/>
  <c r="B8" i="13"/>
  <c r="B7" i="13"/>
  <c r="F17" i="21"/>
  <c r="F50" i="13" l="1"/>
  <c r="G50" i="13" s="1"/>
  <c r="F46" i="21"/>
  <c r="F45" i="21"/>
  <c r="F43" i="21"/>
  <c r="F42" i="21"/>
  <c r="F40" i="21"/>
  <c r="F39" i="21"/>
  <c r="F37" i="21"/>
  <c r="F36" i="21"/>
  <c r="F35" i="21"/>
  <c r="F33" i="21"/>
  <c r="F32" i="21"/>
  <c r="F30" i="21"/>
  <c r="F29" i="21"/>
  <c r="F27" i="21"/>
  <c r="F26" i="21"/>
  <c r="F24" i="21"/>
  <c r="F23" i="21"/>
  <c r="F21" i="21"/>
  <c r="F19" i="21"/>
  <c r="D17" i="21"/>
  <c r="H17" i="21"/>
  <c r="M46" i="21"/>
  <c r="H46" i="21"/>
  <c r="D46" i="21"/>
  <c r="B46" i="21"/>
  <c r="M45" i="21"/>
  <c r="H45" i="21"/>
  <c r="D45" i="21"/>
  <c r="B45" i="21"/>
  <c r="N45" i="21" l="1"/>
  <c r="O45" i="21" s="1"/>
  <c r="N46" i="21"/>
  <c r="O46" i="21" s="1"/>
  <c r="L33" i="22"/>
  <c r="L19" i="22"/>
  <c r="L17" i="22"/>
  <c r="G103" i="13"/>
  <c r="B4" i="13"/>
  <c r="E8" i="13"/>
  <c r="F5" i="13"/>
  <c r="F4" i="13"/>
  <c r="L8" i="21"/>
  <c r="M4" i="21"/>
  <c r="B8" i="21"/>
  <c r="B7" i="21"/>
  <c r="B4" i="21"/>
  <c r="L8" i="20"/>
  <c r="M4" i="20"/>
  <c r="B8" i="20"/>
  <c r="B7" i="20"/>
  <c r="B4" i="20"/>
  <c r="F15" i="13" l="1"/>
  <c r="G15" i="13" s="1"/>
  <c r="F99" i="13"/>
  <c r="G99" i="13" s="1"/>
  <c r="F97" i="13"/>
  <c r="G97" i="13" s="1"/>
  <c r="F96" i="13"/>
  <c r="F93" i="13"/>
  <c r="G93" i="13" s="1"/>
  <c r="F91" i="13"/>
  <c r="G91" i="13" s="1"/>
  <c r="F88" i="13"/>
  <c r="G88" i="13" s="1"/>
  <c r="F87" i="13"/>
  <c r="G87" i="13" s="1"/>
  <c r="F83" i="13"/>
  <c r="G83" i="13" s="1"/>
  <c r="F81" i="13"/>
  <c r="G81" i="13" s="1"/>
  <c r="C48" i="21"/>
  <c r="M33" i="21"/>
  <c r="M32" i="21"/>
  <c r="D33" i="21"/>
  <c r="M27" i="20"/>
  <c r="M25" i="20"/>
  <c r="M23" i="20"/>
  <c r="M21" i="20"/>
  <c r="M19" i="20"/>
  <c r="H33" i="22"/>
  <c r="H31" i="22"/>
  <c r="H29" i="22"/>
  <c r="H28" i="22"/>
  <c r="H26" i="22"/>
  <c r="H25" i="22"/>
  <c r="H23" i="22"/>
  <c r="H22" i="22"/>
  <c r="H20" i="22"/>
  <c r="H19" i="22"/>
  <c r="F33" i="22"/>
  <c r="F31" i="22"/>
  <c r="F29" i="22"/>
  <c r="F28" i="22"/>
  <c r="F26" i="22"/>
  <c r="F25" i="22"/>
  <c r="F23" i="22"/>
  <c r="F22" i="22"/>
  <c r="F20" i="22"/>
  <c r="F19" i="22"/>
  <c r="D33" i="22"/>
  <c r="D31" i="22"/>
  <c r="D29" i="22"/>
  <c r="D28" i="22"/>
  <c r="D26" i="22"/>
  <c r="D25" i="22"/>
  <c r="D23" i="22"/>
  <c r="D22" i="22"/>
  <c r="D20" i="22"/>
  <c r="D19" i="22"/>
  <c r="B33" i="22"/>
  <c r="B31" i="22"/>
  <c r="B29" i="22"/>
  <c r="B28" i="22"/>
  <c r="B26" i="22"/>
  <c r="B25" i="22"/>
  <c r="B23" i="22"/>
  <c r="B22" i="22"/>
  <c r="B20" i="22"/>
  <c r="B19" i="22"/>
  <c r="F58" i="13" l="1"/>
  <c r="G58" i="13" s="1"/>
  <c r="E45" i="21"/>
  <c r="I45" i="21"/>
  <c r="C46" i="21"/>
  <c r="E46" i="21"/>
  <c r="C45" i="21"/>
  <c r="I46" i="21"/>
  <c r="G45" i="21"/>
  <c r="G46" i="21"/>
  <c r="M35" i="21"/>
  <c r="B26" i="21"/>
  <c r="M26" i="21"/>
  <c r="B43" i="21"/>
  <c r="M43" i="21"/>
  <c r="B17" i="21"/>
  <c r="M17" i="21"/>
  <c r="D27" i="21"/>
  <c r="M27" i="21"/>
  <c r="B36" i="21"/>
  <c r="M36" i="21"/>
  <c r="B19" i="21"/>
  <c r="M19" i="21"/>
  <c r="H29" i="21"/>
  <c r="M29" i="21"/>
  <c r="B37" i="21"/>
  <c r="M37" i="21"/>
  <c r="D21" i="21"/>
  <c r="M21" i="21"/>
  <c r="H30" i="21"/>
  <c r="M30" i="21"/>
  <c r="D39" i="21"/>
  <c r="M39" i="21"/>
  <c r="H23" i="21"/>
  <c r="M23" i="21"/>
  <c r="B32" i="21"/>
  <c r="M40" i="21"/>
  <c r="B42" i="21"/>
  <c r="M42" i="21"/>
  <c r="B24" i="21"/>
  <c r="M24" i="21"/>
  <c r="D17" i="20"/>
  <c r="M17" i="20"/>
  <c r="F19" i="13"/>
  <c r="G19" i="13" s="1"/>
  <c r="D42" i="21"/>
  <c r="F80" i="13"/>
  <c r="G80" i="13" s="1"/>
  <c r="F77" i="13"/>
  <c r="G77" i="13" s="1"/>
  <c r="F90" i="13"/>
  <c r="G90" i="13" s="1"/>
  <c r="F86" i="13"/>
  <c r="G86" i="13" s="1"/>
  <c r="G96" i="13"/>
  <c r="F79" i="13"/>
  <c r="G79" i="13" s="1"/>
  <c r="F84" i="13"/>
  <c r="G84" i="13" s="1"/>
  <c r="F89" i="13"/>
  <c r="G89" i="13" s="1"/>
  <c r="F94" i="13"/>
  <c r="G94" i="13" s="1"/>
  <c r="D21" i="20"/>
  <c r="F23" i="20"/>
  <c r="B33" i="21"/>
  <c r="B39" i="21"/>
  <c r="B21" i="21"/>
  <c r="B27" i="21"/>
  <c r="H24" i="21"/>
  <c r="H35" i="21"/>
  <c r="D35" i="21"/>
  <c r="B35" i="21"/>
  <c r="H40" i="21"/>
  <c r="D40" i="21"/>
  <c r="B40" i="21"/>
  <c r="D29" i="21"/>
  <c r="H42" i="21"/>
  <c r="B23" i="21"/>
  <c r="B29" i="21"/>
  <c r="D24" i="21"/>
  <c r="D30" i="21"/>
  <c r="D36" i="21"/>
  <c r="H19" i="21"/>
  <c r="H26" i="21"/>
  <c r="H32" i="21"/>
  <c r="H37" i="21"/>
  <c r="H43" i="21"/>
  <c r="D23" i="21"/>
  <c r="H36" i="21"/>
  <c r="B30" i="21"/>
  <c r="D19" i="21"/>
  <c r="D26" i="21"/>
  <c r="D32" i="21"/>
  <c r="D37" i="21"/>
  <c r="D43" i="21"/>
  <c r="H21" i="21"/>
  <c r="H27" i="21"/>
  <c r="H33" i="21"/>
  <c r="H39" i="21"/>
  <c r="H25" i="20"/>
  <c r="F17" i="20"/>
  <c r="D23" i="20"/>
  <c r="F25" i="20"/>
  <c r="H19" i="20"/>
  <c r="H27" i="20"/>
  <c r="H17" i="20"/>
  <c r="D25" i="20"/>
  <c r="F19" i="20"/>
  <c r="F27" i="20"/>
  <c r="H21" i="20"/>
  <c r="D19" i="20"/>
  <c r="D27" i="20"/>
  <c r="F21" i="20"/>
  <c r="H23" i="20"/>
  <c r="B21" i="20"/>
  <c r="B23" i="20"/>
  <c r="B17" i="20"/>
  <c r="B25" i="20"/>
  <c r="B19" i="20"/>
  <c r="B27" i="20"/>
  <c r="L31" i="22"/>
  <c r="L29" i="22"/>
  <c r="L28" i="22"/>
  <c r="L26" i="22"/>
  <c r="L25" i="22"/>
  <c r="L23" i="22"/>
  <c r="L22" i="22"/>
  <c r="L20" i="22"/>
  <c r="C25" i="22" l="1"/>
  <c r="I28" i="22"/>
  <c r="C20" i="22"/>
  <c r="C29" i="22"/>
  <c r="C19" i="22"/>
  <c r="C22" i="22"/>
  <c r="C26" i="22"/>
  <c r="C31" i="22"/>
  <c r="C28" i="22"/>
  <c r="C33" i="22"/>
  <c r="C23" i="22"/>
  <c r="F49" i="13"/>
  <c r="G49" i="13" s="1"/>
  <c r="F36" i="13"/>
  <c r="G36" i="13" s="1"/>
  <c r="F35" i="13"/>
  <c r="G35" i="13" s="1"/>
  <c r="F33" i="13"/>
  <c r="G33" i="13" s="1"/>
  <c r="E23" i="22" l="1"/>
  <c r="M33" i="22" l="1"/>
  <c r="N33" i="22" s="1"/>
  <c r="E25" i="22"/>
  <c r="E20" i="22"/>
  <c r="G31" i="22"/>
  <c r="G26" i="22"/>
  <c r="I25" i="22"/>
  <c r="M23" i="22"/>
  <c r="N23" i="22" s="1"/>
  <c r="M28" i="22"/>
  <c r="N28" i="22" s="1"/>
  <c r="I20" i="22"/>
  <c r="E28" i="22"/>
  <c r="M31" i="22"/>
  <c r="N31" i="22" s="1"/>
  <c r="M26" i="22"/>
  <c r="N26" i="22" s="1"/>
  <c r="M25" i="22"/>
  <c r="N25" i="22" s="1"/>
  <c r="M20" i="22"/>
  <c r="N20" i="22" s="1"/>
  <c r="M29" i="22"/>
  <c r="N29" i="22" s="1"/>
  <c r="M22" i="22"/>
  <c r="N22" i="22" s="1"/>
  <c r="M19" i="22"/>
  <c r="N19" i="22" s="1"/>
  <c r="F23" i="13"/>
  <c r="G23" i="13" s="1"/>
  <c r="F24" i="13"/>
  <c r="F60" i="13"/>
  <c r="F59" i="13"/>
  <c r="G59" i="13" s="1"/>
  <c r="F27" i="13"/>
  <c r="G27" i="13" s="1"/>
  <c r="F28" i="13"/>
  <c r="G28" i="13" s="1"/>
  <c r="F29" i="13"/>
  <c r="G29" i="13" s="1"/>
  <c r="F31" i="13"/>
  <c r="G31" i="13" s="1"/>
  <c r="F34" i="13"/>
  <c r="G34" i="13" s="1"/>
  <c r="F42" i="13"/>
  <c r="G42" i="13" s="1"/>
  <c r="F43" i="13"/>
  <c r="G43" i="13" s="1"/>
  <c r="F44" i="13"/>
  <c r="G44" i="13" s="1"/>
  <c r="F46" i="13"/>
  <c r="G46" i="13" s="1"/>
  <c r="F47" i="13"/>
  <c r="F48" i="13"/>
  <c r="G48" i="13" s="1"/>
  <c r="F52" i="13"/>
  <c r="G52" i="13" s="1"/>
  <c r="F56" i="13"/>
  <c r="G56" i="13" s="1"/>
  <c r="F25" i="13"/>
  <c r="G25" i="13" s="1"/>
  <c r="F76" i="13"/>
  <c r="G76" i="13" s="1"/>
  <c r="F26" i="13"/>
  <c r="G26" i="13" s="1"/>
  <c r="F30" i="13"/>
  <c r="G30" i="13" s="1"/>
  <c r="F39" i="13"/>
  <c r="G39" i="13" s="1"/>
  <c r="F45" i="13"/>
  <c r="G45" i="13" s="1"/>
  <c r="F55" i="13"/>
  <c r="G55" i="13" s="1"/>
  <c r="F61" i="13"/>
  <c r="G61" i="13" s="1"/>
  <c r="F64" i="13"/>
  <c r="G64" i="13" s="1"/>
  <c r="F65" i="13"/>
  <c r="G65" i="13" s="1"/>
  <c r="F16" i="13"/>
  <c r="F18" i="13"/>
  <c r="F63" i="13"/>
  <c r="G60" i="13" l="1"/>
  <c r="G47" i="13"/>
  <c r="F32" i="13"/>
  <c r="G32" i="13" s="1"/>
  <c r="F21" i="13"/>
  <c r="G21" i="13" s="1"/>
  <c r="F17" i="13"/>
  <c r="G17" i="13" s="1"/>
  <c r="G24" i="13"/>
  <c r="G63" i="13"/>
  <c r="G18" i="13"/>
  <c r="G16" i="13"/>
  <c r="I33" i="22"/>
  <c r="G20" i="22"/>
  <c r="E22" i="22"/>
  <c r="E29" i="22"/>
  <c r="I29" i="22"/>
  <c r="E19" i="22"/>
  <c r="I22" i="22"/>
  <c r="E26" i="22"/>
  <c r="E31" i="22"/>
  <c r="G23" i="22"/>
  <c r="I26" i="22"/>
  <c r="G19" i="22"/>
  <c r="G22" i="22"/>
  <c r="G33" i="22"/>
  <c r="I19" i="22"/>
  <c r="G25" i="22"/>
  <c r="G28" i="22"/>
  <c r="E33" i="22"/>
  <c r="I23" i="22"/>
  <c r="G29" i="22"/>
  <c r="I31" i="22"/>
  <c r="C45" i="20" l="1"/>
  <c r="N26" i="21"/>
  <c r="O26" i="21" s="1"/>
  <c r="N27" i="21"/>
  <c r="O27" i="21" s="1"/>
  <c r="N29" i="21"/>
  <c r="O29" i="21" s="1"/>
  <c r="N30" i="21"/>
  <c r="O30" i="21" s="1"/>
  <c r="N32" i="21"/>
  <c r="O32" i="21" s="1"/>
  <c r="N33" i="21"/>
  <c r="O33" i="21" s="1"/>
  <c r="N39" i="21"/>
  <c r="O39" i="21" s="1"/>
  <c r="N40" i="21"/>
  <c r="O40" i="21" s="1"/>
  <c r="N42" i="21"/>
  <c r="O42" i="21" s="1"/>
  <c r="N43" i="21"/>
  <c r="O43" i="21" s="1"/>
  <c r="N17" i="21"/>
  <c r="O17" i="21" s="1"/>
  <c r="N25" i="20"/>
  <c r="O25" i="20" s="1"/>
  <c r="N17" i="20"/>
  <c r="O17" i="20" s="1"/>
  <c r="N19" i="20"/>
  <c r="O19" i="20" s="1"/>
  <c r="N21" i="20"/>
  <c r="O21" i="20" s="1"/>
  <c r="N37" i="21"/>
  <c r="O37" i="21" s="1"/>
  <c r="N36" i="21"/>
  <c r="O36" i="21" s="1"/>
  <c r="N35" i="21"/>
  <c r="O35" i="21" s="1"/>
  <c r="E31" i="20" l="1"/>
  <c r="G31" i="20"/>
  <c r="E29" i="20"/>
  <c r="G29" i="20"/>
  <c r="I29" i="20"/>
  <c r="C31" i="20"/>
  <c r="I31" i="20"/>
  <c r="C29" i="20"/>
  <c r="I19" i="20"/>
  <c r="I23" i="20"/>
  <c r="I27" i="20"/>
  <c r="I21" i="20"/>
  <c r="I17" i="20"/>
  <c r="I25" i="20"/>
  <c r="C32" i="21"/>
  <c r="G25" i="20"/>
  <c r="C42" i="21"/>
  <c r="C36" i="21"/>
  <c r="E37" i="21"/>
  <c r="E33" i="21"/>
  <c r="I30" i="21"/>
  <c r="I35" i="21"/>
  <c r="E36" i="21"/>
  <c r="I36" i="21"/>
  <c r="G36" i="21"/>
  <c r="I37" i="21"/>
  <c r="C29" i="21"/>
  <c r="C27" i="21"/>
  <c r="C39" i="21"/>
  <c r="G29" i="21"/>
  <c r="E35" i="21"/>
  <c r="G35" i="21"/>
  <c r="C35" i="21"/>
  <c r="C37" i="21"/>
  <c r="C26" i="21"/>
  <c r="C17" i="21"/>
  <c r="G37" i="21"/>
  <c r="I26" i="21"/>
  <c r="G40" i="21"/>
  <c r="E25" i="20"/>
  <c r="G23" i="20"/>
  <c r="E27" i="20"/>
  <c r="C23" i="20"/>
  <c r="C25" i="20"/>
  <c r="E21" i="20"/>
  <c r="G19" i="20"/>
  <c r="N23" i="20"/>
  <c r="O23" i="20" s="1"/>
  <c r="C19" i="20"/>
  <c r="C17" i="20"/>
  <c r="C21" i="20"/>
  <c r="E19" i="20"/>
  <c r="E17" i="20"/>
  <c r="G17" i="20"/>
  <c r="E23" i="20"/>
  <c r="C27" i="20"/>
  <c r="N27" i="20"/>
  <c r="O27" i="20" s="1"/>
  <c r="G27" i="20"/>
  <c r="G21" i="20"/>
  <c r="E30" i="21"/>
  <c r="G17" i="21"/>
  <c r="E32" i="21"/>
  <c r="G32" i="21"/>
  <c r="I17" i="21"/>
  <c r="E29" i="21"/>
  <c r="I29" i="21"/>
  <c r="G30" i="21"/>
  <c r="G26" i="21"/>
  <c r="E39" i="21"/>
  <c r="I39" i="21"/>
  <c r="I27" i="21"/>
  <c r="G27" i="21"/>
  <c r="E43" i="21"/>
  <c r="G42" i="21"/>
  <c r="E42" i="21"/>
  <c r="C30" i="21"/>
  <c r="C40" i="21"/>
  <c r="C33" i="21"/>
  <c r="C43" i="21"/>
  <c r="G33" i="21"/>
  <c r="I42" i="21"/>
  <c r="I43" i="21"/>
  <c r="I32" i="21"/>
  <c r="I33" i="21"/>
  <c r="G43" i="21"/>
  <c r="E27" i="21"/>
  <c r="G39" i="21"/>
  <c r="E40" i="21"/>
  <c r="I40" i="21"/>
  <c r="E26" i="21"/>
  <c r="E17" i="21"/>
  <c r="G21" i="21" l="1"/>
  <c r="C21" i="21"/>
  <c r="N21" i="21"/>
  <c r="O21" i="21" s="1"/>
  <c r="I21" i="21"/>
  <c r="E21" i="21"/>
  <c r="C19" i="21"/>
  <c r="G19" i="21"/>
  <c r="E19" i="21"/>
  <c r="I19" i="21"/>
  <c r="N19" i="21"/>
  <c r="O19" i="21" s="1"/>
  <c r="N23" i="21"/>
  <c r="O23" i="21" s="1"/>
  <c r="E23" i="21"/>
  <c r="G23" i="21"/>
  <c r="C23" i="21"/>
  <c r="I23" i="21"/>
  <c r="C24" i="21"/>
  <c r="I24" i="21"/>
  <c r="G24" i="21"/>
  <c r="E24" i="21"/>
  <c r="N24" i="21"/>
  <c r="O24" i="21" s="1"/>
  <c r="B17" i="22" l="1"/>
  <c r="C17" i="22" s="1"/>
  <c r="D17" i="22"/>
  <c r="E17" i="22" s="1"/>
  <c r="H17" i="22"/>
  <c r="I17" i="22" s="1"/>
  <c r="F17" i="22"/>
  <c r="G17" i="22" s="1"/>
  <c r="M17" i="22"/>
  <c r="N17" i="22" l="1"/>
</calcChain>
</file>

<file path=xl/sharedStrings.xml><?xml version="1.0" encoding="utf-8"?>
<sst xmlns="http://schemas.openxmlformats.org/spreadsheetml/2006/main" count="556" uniqueCount="230">
  <si>
    <t>DATE :</t>
  </si>
  <si>
    <t xml:space="preserve"> </t>
  </si>
  <si>
    <t>CONTRACTOR :</t>
  </si>
  <si>
    <t>CONTRACT PERIOD :</t>
  </si>
  <si>
    <t>UNIT COST</t>
  </si>
  <si>
    <t>TOTAL</t>
  </si>
  <si>
    <t>STAGE</t>
  </si>
  <si>
    <t>CODE</t>
  </si>
  <si>
    <t>A</t>
  </si>
  <si>
    <t>B</t>
  </si>
  <si>
    <t>A  +  B</t>
  </si>
  <si>
    <t>PROJECT :</t>
  </si>
  <si>
    <t>SERIES :</t>
  </si>
  <si>
    <t xml:space="preserve">  </t>
  </si>
  <si>
    <t xml:space="preserve"> 1)   Prices Include All Reinforcement Steel required by Sch. "B" and  Working Drawings</t>
  </si>
  <si>
    <t xml:space="preserve">      NOTES :</t>
  </si>
  <si>
    <t>TOTALS</t>
  </si>
  <si>
    <t>PLATON</t>
  </si>
  <si>
    <t>SYSTEM</t>
  </si>
  <si>
    <t xml:space="preserve">  NOTE :   ALL INVOICES MUST INCLUDE THE FOLLOWING ITEMS</t>
  </si>
  <si>
    <t>.</t>
  </si>
  <si>
    <t xml:space="preserve">   MODELS</t>
  </si>
  <si>
    <t>HST</t>
  </si>
  <si>
    <t>SCHEDULE "C"</t>
  </si>
  <si>
    <t>CONTRACT # :</t>
  </si>
  <si>
    <t>BASEMENT FLOOR</t>
  </si>
  <si>
    <t>GARAGE FLOOR</t>
  </si>
  <si>
    <t>SERVICE :</t>
  </si>
  <si>
    <t xml:space="preserve"> 3)   Price includes 1 step in front porch</t>
  </si>
  <si>
    <t>EXTRAS PRICING</t>
  </si>
  <si>
    <t xml:space="preserve">20 MPA / 20MM Extra Concrete - Supply &amp; Install </t>
  </si>
  <si>
    <t>Cubic Meter</t>
  </si>
  <si>
    <t xml:space="preserve">25 MPA / 20MM Extra Concrete - Supply &amp; Install </t>
  </si>
  <si>
    <t xml:space="preserve">32 MPA / 20MM Extra Concrete - Supply &amp; Install </t>
  </si>
  <si>
    <t>Footings Extra Concrete - Supply &amp; Install</t>
  </si>
  <si>
    <t>Winter Handling on Concrete</t>
  </si>
  <si>
    <t>Linear Foot</t>
  </si>
  <si>
    <t>Square Foot</t>
  </si>
  <si>
    <t>Each</t>
  </si>
  <si>
    <t>Basement Floor Slab - Supply &amp; Install 20Mpa</t>
  </si>
  <si>
    <t>Garage Floor Slab - Supply &amp; Install 32Mpa</t>
  </si>
  <si>
    <t>Porch Slab 6" / 32 After 80 Sqft</t>
  </si>
  <si>
    <t>Steps At Porch 6' Long Straight</t>
  </si>
  <si>
    <t>Platon</t>
  </si>
  <si>
    <t>Increase Basement wall height to 8'-10" pour height 20Mpa</t>
  </si>
  <si>
    <t>Increase Basement wall height to 8'-10" pour height 25Mpa</t>
  </si>
  <si>
    <t>Cold Storage Room (Labour Form, Steel, Stone)</t>
  </si>
  <si>
    <t xml:space="preserve">EXTRA </t>
  </si>
  <si>
    <t>PER</t>
  </si>
  <si>
    <t>COST</t>
  </si>
  <si>
    <t>Extra footing No rebar 24" x 8" Labour Only</t>
  </si>
  <si>
    <t xml:space="preserve">Pads more than 8" Depth </t>
  </si>
  <si>
    <t>Rate for Labour / Worker</t>
  </si>
  <si>
    <t>Hourly</t>
  </si>
  <si>
    <t>Extra For Walkout</t>
  </si>
  <si>
    <t>Crane / Pump - Min 4hrs Charge</t>
  </si>
  <si>
    <t>Rebar 10M - installed per 20'</t>
  </si>
  <si>
    <t>Rebar 15M - installed per 20'</t>
  </si>
  <si>
    <t>Note:</t>
  </si>
  <si>
    <t>Garage Floors ARE reinforced with Fiber Mesh</t>
  </si>
  <si>
    <t>All 32 Mpa concrete C/W 5% to 7% air intrainment</t>
  </si>
  <si>
    <t xml:space="preserve"> 2)   Prices  include Polypropelene Drainage layer  (INCLUDED in Wall Price)</t>
  </si>
  <si>
    <t xml:space="preserve"> 4)   Price Does NOT include Foundation parging</t>
  </si>
  <si>
    <t>Tie-Beams 10" x 24" c/w rebar</t>
  </si>
  <si>
    <t>10" Stone in basement (instead of standard 8")</t>
  </si>
  <si>
    <t>W.H.</t>
  </si>
  <si>
    <t xml:space="preserve">Contractor Initials: </t>
  </si>
  <si>
    <t>8" Sonotubes x 5'-0" high</t>
  </si>
  <si>
    <t>800 SERIES SINGLES</t>
  </si>
  <si>
    <t>1020 "B"</t>
  </si>
  <si>
    <t>1010 "A &amp; B"</t>
  </si>
  <si>
    <t>1026 "A"</t>
  </si>
  <si>
    <t>1026 "B"</t>
  </si>
  <si>
    <t>1030 "B"</t>
  </si>
  <si>
    <t>1046 "B"</t>
  </si>
  <si>
    <t>1050 "A"</t>
  </si>
  <si>
    <t xml:space="preserve">Increase Basement wall to 10" instead of 8" </t>
  </si>
  <si>
    <t xml:space="preserve">Stone slinger - minimum 3 hours </t>
  </si>
  <si>
    <t>Supply and Install Wire Mesh</t>
  </si>
  <si>
    <t xml:space="preserve">Square Foot  </t>
  </si>
  <si>
    <t>801 "B"</t>
  </si>
  <si>
    <t>1015 "A"</t>
  </si>
  <si>
    <t>1015 "B"</t>
  </si>
  <si>
    <t>1016 "A"</t>
  </si>
  <si>
    <t>1016 "B"</t>
  </si>
  <si>
    <t>1035 "A"</t>
  </si>
  <si>
    <t>1035 "CORNER"</t>
  </si>
  <si>
    <t>Supply Wire Mesh only</t>
  </si>
  <si>
    <t>Footing 8" x 24" &amp; Foundation 8" x 7'-10" c/w rebar</t>
  </si>
  <si>
    <t>Supply Crushed Stone</t>
  </si>
  <si>
    <t xml:space="preserve">Footing 8" x 24" instead of 8" x 24" with rebar </t>
  </si>
  <si>
    <t xml:space="preserve">Footing 8" x 28" instead of 8" x 24" with rebar </t>
  </si>
  <si>
    <t xml:space="preserve">Footing 8" x 32" instead of 8" x 24" with rebar </t>
  </si>
  <si>
    <t xml:space="preserve">Footing 8" x 36" instead of 8" x 24" with rebar </t>
  </si>
  <si>
    <t xml:space="preserve">Footing 8" x 40" instead of 8" x 24" with rebar </t>
  </si>
  <si>
    <t>Footing 10" x 24" instead of 8" x 24" c/w rebar</t>
  </si>
  <si>
    <t>Footing 10" x 28" instead of 8" x 24" c/w rebar</t>
  </si>
  <si>
    <t>Footing 10" x 30" instead of 8" x 24" c/w rebar</t>
  </si>
  <si>
    <t>Footing 10" x 32" instead of 8" x 24" c/w rebar</t>
  </si>
  <si>
    <t>Footing 10" x 36" instead of 8" x 24" c/w rebar</t>
  </si>
  <si>
    <t>Footing 10" x 30" instead of 10" x 24" c/w rebar</t>
  </si>
  <si>
    <t xml:space="preserve">Footing 8" x 26" instead of 8" x 24" with rebar </t>
  </si>
  <si>
    <t xml:space="preserve">Footing 8" x 30" instead of 8" x 24" with rebar </t>
  </si>
  <si>
    <t xml:space="preserve">Footing 8" x 34" instead of 8" x 24" with rebar </t>
  </si>
  <si>
    <t xml:space="preserve">Footing 8" x 38" instead of 8" x 24" with rebar </t>
  </si>
  <si>
    <t xml:space="preserve">Footing 8" x 43" instead of 8" x 24" with rebar </t>
  </si>
  <si>
    <t xml:space="preserve">Footing 8" x 60" instead of 8" x 24" with rebar </t>
  </si>
  <si>
    <t>Footing 10" x 40" instead of 8" x 24" c/w rebar</t>
  </si>
  <si>
    <t>Footing 10" x 48" instead of 10" x 24" c/w rebar</t>
  </si>
  <si>
    <t xml:space="preserve">Foundation 16" instead of 8" Thick </t>
  </si>
  <si>
    <t xml:space="preserve">PO REQUIRED </t>
  </si>
  <si>
    <t>WINTER CONCRETE APPLIES FROM OCTOBER 15th TO APRIL 15TH</t>
  </si>
  <si>
    <t>Sunroom</t>
  </si>
  <si>
    <t>1026 B</t>
  </si>
  <si>
    <t>STANDARD 8" X 24" FOOTING, 10" SHARED WALLS</t>
  </si>
  <si>
    <t>100 SERIES TOWNHOMES</t>
  </si>
  <si>
    <t xml:space="preserve">Valecraft Homes (2019)  Initials: </t>
  </si>
  <si>
    <t>1026 A</t>
  </si>
  <si>
    <t xml:space="preserve">Footing 8" x 42" instead of 8" x 24" with rebar </t>
  </si>
  <si>
    <t xml:space="preserve">Footing 8" x 46" instead of 8" x 24" with rebar </t>
  </si>
  <si>
    <t xml:space="preserve">Footing 8" x 48" instead of 8" x 24" with rebar </t>
  </si>
  <si>
    <t>Footing 10" x 46" instead of 8" x 24" c/w rebar</t>
  </si>
  <si>
    <t>STANDARD 8" X 24" FOOTING C/W 4 REBARS</t>
  </si>
  <si>
    <t>801 "A"</t>
  </si>
  <si>
    <t>804 "A, B"</t>
  </si>
  <si>
    <t>810 "A, B"</t>
  </si>
  <si>
    <t>815 "A, B"</t>
  </si>
  <si>
    <t>826 "A, B"</t>
  </si>
  <si>
    <t>1020 "A"</t>
  </si>
  <si>
    <t>1030 "A"</t>
  </si>
  <si>
    <t>1035 "B"</t>
  </si>
  <si>
    <t>1046 "A"</t>
  </si>
  <si>
    <t>1050 "B"</t>
  </si>
  <si>
    <t>FOOTING &amp; WALLS</t>
  </si>
  <si>
    <t xml:space="preserve">     Hourly Rate for repairs and authorized service outside of contractual obligations is</t>
  </si>
  <si>
    <t xml:space="preserve">WH = Winter Handling  </t>
  </si>
  <si>
    <t xml:space="preserve">     Hourly Rate for repairs and authorized service outside of contractual obligations</t>
  </si>
  <si>
    <t>Applies from Oct 15 to April 15</t>
  </si>
  <si>
    <t>Work Schedule #:</t>
  </si>
  <si>
    <t>A - 2</t>
  </si>
  <si>
    <t>STANDARD 8" x 24" FOOTING</t>
  </si>
  <si>
    <t>CONTRACTOR  PER :</t>
  </si>
  <si>
    <t>DAYS</t>
  </si>
  <si>
    <t>TERMS OF PAYMENT</t>
  </si>
  <si>
    <t xml:space="preserve">105 End </t>
  </si>
  <si>
    <t>110 Mid</t>
  </si>
  <si>
    <t>110 End</t>
  </si>
  <si>
    <t>120 Mid</t>
  </si>
  <si>
    <t>120 End</t>
  </si>
  <si>
    <t>130 Mid</t>
  </si>
  <si>
    <t>130  End</t>
  </si>
  <si>
    <t>140 Mid</t>
  </si>
  <si>
    <t>140 End</t>
  </si>
  <si>
    <t>160 Mid</t>
  </si>
  <si>
    <t>170 End</t>
  </si>
  <si>
    <t>PORCH WITH ONE STEP</t>
  </si>
  <si>
    <t>Hourly Rate for repairs and authorized service outside of contractual obligations is</t>
  </si>
  <si>
    <t>BSMT.</t>
  </si>
  <si>
    <t>WINDOW</t>
  </si>
  <si>
    <t>OPENING</t>
  </si>
  <si>
    <t xml:space="preserve">BSMT. </t>
  </si>
  <si>
    <t>CONCRETE</t>
  </si>
  <si>
    <t>1000 SERIES SINGLES</t>
  </si>
  <si>
    <t>UNIT RATES / CUSTOMER EXTRAS</t>
  </si>
  <si>
    <t xml:space="preserve">Hourly Rate for repairs and authorized service outside of </t>
  </si>
  <si>
    <t>contractual obligations is</t>
  </si>
  <si>
    <t xml:space="preserve">Footing 10" x 26" nstead of 8" x 24" with rebar </t>
  </si>
  <si>
    <t>CONTRACTOR  PER:</t>
  </si>
  <si>
    <t>30 DAYS</t>
  </si>
  <si>
    <t xml:space="preserve">                         </t>
  </si>
  <si>
    <t xml:space="preserve">TERMS OF PAYMENT           </t>
  </si>
  <si>
    <t>Basement Window Opening Single Homes Only</t>
  </si>
  <si>
    <t>1086 "A"</t>
  </si>
  <si>
    <t>1086 "B"</t>
  </si>
  <si>
    <t>Footing 10" x 58" instead of 8" x 24" c/w rebar</t>
  </si>
  <si>
    <t>Foundation 10"</t>
  </si>
  <si>
    <t>Foundation 8"</t>
  </si>
  <si>
    <t>830 "A, B"</t>
  </si>
  <si>
    <t>870 "A, B"</t>
  </si>
  <si>
    <t xml:space="preserve">            B - Codes for your operations as per Schedule "C"</t>
  </si>
  <si>
    <t xml:space="preserve">            C - Invoices which have more than one Contract No.  will not be accepted</t>
  </si>
  <si>
    <t xml:space="preserve">            D - A Purchase Order # must be obtained for all work performed which is not included in this contract such as</t>
  </si>
  <si>
    <t xml:space="preserve">                 extras, repairs and service. This work must be submitted  on a separate invoice for each Purchase Order #.    </t>
  </si>
  <si>
    <t xml:space="preserve">            E - All invoices, extras, repairs or other must be accompanied by a completion slip, change order or work order from a</t>
  </si>
  <si>
    <t xml:space="preserve">                 Valecraft Superintendent and a Purchase Order if applicable.</t>
  </si>
  <si>
    <t xml:space="preserve">            F - Code 680 is for Extras</t>
  </si>
  <si>
    <t xml:space="preserve">            G - Invoices received without ALL proper documentation will be returned.</t>
  </si>
  <si>
    <t xml:space="preserve">            A - Contract No. , Lot / Unit No. , Model No. , Project Name, Completion Slip #, P.O.# (if required) Description of work</t>
  </si>
  <si>
    <t>STANDARD 8" x 24" FOOTING C/W 4 REBARS</t>
  </si>
  <si>
    <r>
      <t xml:space="preserve">         A - Contract No. , Lot / Unit No. , Model No. , Project Name,</t>
    </r>
    <r>
      <rPr>
        <b/>
        <sz val="12"/>
        <rFont val="Calibri"/>
        <family val="2"/>
        <scheme val="minor"/>
      </rPr>
      <t xml:space="preserve"> Completion Slip #, P.O.# (if required) Description of work</t>
    </r>
  </si>
  <si>
    <t xml:space="preserve">         C - Invoices which have more than one Contract No.  will not be accepted</t>
  </si>
  <si>
    <t xml:space="preserve">         B - Codes for your operations as per Schedule "C"</t>
  </si>
  <si>
    <t xml:space="preserve">         D - A Purchase Order # must be obtained for all work performed which is not included in this contract such as</t>
  </si>
  <si>
    <t xml:space="preserve">               extras, repairs and service. This work must be submitted  on a separate invoice for each Purchase Order #.    </t>
  </si>
  <si>
    <t xml:space="preserve">         E - All invoices, extras, repairs or other must be accompanied by a completion slip, change order or work order from a</t>
  </si>
  <si>
    <t xml:space="preserve">              Valecraft Superintendent and a Purchase Order if applicable.</t>
  </si>
  <si>
    <t xml:space="preserve">         F - Code 680 is for Extras</t>
  </si>
  <si>
    <t xml:space="preserve">         G - Invoices received without ALL proper documentation will be returned.</t>
  </si>
  <si>
    <t>Ton</t>
  </si>
  <si>
    <t xml:space="preserve">Footing 8" x 52" instead of 8" x 24" with rebar </t>
  </si>
  <si>
    <t xml:space="preserve">Footing 8" x 58" instead of 8" x 24" with rebar </t>
  </si>
  <si>
    <t xml:space="preserve">Footing 8" x 70" instead of 8" x 24" with rebar </t>
  </si>
  <si>
    <t>Merkley Oaks</t>
  </si>
  <si>
    <t>T.B.A.</t>
  </si>
  <si>
    <t>XXX - XXX</t>
  </si>
  <si>
    <t>April 1, 2025 to March 31, 2026</t>
  </si>
  <si>
    <t>Incuded</t>
  </si>
  <si>
    <t>Included</t>
  </si>
  <si>
    <t xml:space="preserve">Included </t>
  </si>
  <si>
    <t>200 SERIES SEMI-DETACH</t>
  </si>
  <si>
    <t>201 End</t>
  </si>
  <si>
    <t>203 End</t>
  </si>
  <si>
    <t>Unit Type "A" B01</t>
  </si>
  <si>
    <t>Unit Type "B" B02</t>
  </si>
  <si>
    <t>Unit Type "C" B03</t>
  </si>
  <si>
    <t>Unit Type "D" B04</t>
  </si>
  <si>
    <t>Apartments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</si>
  <si>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</si>
  <si>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</si>
  <si>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</si>
  <si>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</si>
  <si>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</si>
  <si>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</si>
  <si>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</si>
  <si>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</si>
  <si>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</si>
  <si>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</si>
  <si>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</si>
  <si>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</si>
  <si>
    <t>Elevator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</si>
</sst>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0.00_)"/>
    <numFmt numFmtId="166" formatCode="[$-409]mmmm\ d\,\ yyyy;@"/>
    <numFmt numFmtId="167" formatCode="&quot;$&quot;#,##0.00"/>
    <numFmt numFmtId="168" formatCode="0.0%"/>
    <numFmt numFmtId="169" formatCode="[$-F800]dddd\,\ mmmm\ dd\,\ yyyy"/>
  </numFmts>
  <fonts count="58">
    <font>
      <sz val="12"/>
      <name val="Arial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sz val="10"/>
      <name val="P-AVGARD"/>
    </font>
    <font>
      <b/>
      <sz val="10"/>
      <name val="Arial"/>
      <family val="2"/>
    </font>
    <font>
      <b/>
      <sz val="10"/>
      <name val="P-AVGARD"/>
    </font>
    <font>
      <b/>
      <sz val="8"/>
      <name val="P-AVGARD"/>
    </font>
    <font>
      <b/>
      <sz val="12"/>
      <name val="Arial"/>
      <family val="2"/>
    </font>
    <font>
      <sz val="10"/>
      <name val="Times New Roman"/>
      <family val="1"/>
    </font>
    <font>
      <sz val="9"/>
      <name val="P-AVGARD"/>
    </font>
    <font>
      <b/>
      <sz val="18"/>
      <color indexed="10"/>
      <name val="Arial"/>
      <family val="2"/>
    </font>
    <font>
      <b/>
      <u val="double"/>
      <sz val="1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i/>
      <sz val="11"/>
      <name val="Arial"/>
      <family val="2"/>
    </font>
    <font>
      <b/>
      <sz val="12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u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P-AVGARD"/>
    </font>
    <font>
      <b/>
      <sz val="10"/>
      <color rgb="FFFF0000"/>
      <name val="P-AVGARD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color indexed="9"/>
      <name val="Calibri"/>
      <family val="2"/>
      <scheme val="minor"/>
    </font>
    <font>
      <sz val="18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b/>
      <sz val="12"/>
      <name val="P-AVGARD"/>
    </font>
    <font>
      <sz val="16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sz val="11"/>
      <color indexed="10"/>
      <name val="Arial"/>
      <family val="2"/>
    </font>
    <font>
      <b/>
      <u/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8"/>
      </patternFill>
    </fill>
  </fills>
  <borders count="234">
    <border>
      <left/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/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9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14">
    <xf numFmtId="0" fontId="0" fillId="0" borderId="0" xfId="0"/>
    <xf numFmtId="0" fontId="0" fillId="0" borderId="0" xfId="0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167" fontId="37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2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4" fillId="0" borderId="33" xfId="0" applyFont="1" applyBorder="1" applyAlignment="1">
      <alignment vertical="center"/>
    </xf>
    <xf numFmtId="164" fontId="14" fillId="3" borderId="0" xfId="2" applyFont="1" applyFill="1" applyBorder="1" applyAlignment="1" applyProtection="1">
      <alignment vertical="center"/>
    </xf>
    <xf numFmtId="0" fontId="23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3" fillId="0" borderId="8" xfId="0" applyFont="1" applyBorder="1" applyAlignment="1">
      <alignment vertical="center"/>
    </xf>
    <xf numFmtId="167" fontId="23" fillId="0" borderId="26" xfId="0" applyNumberFormat="1" applyFont="1" applyBorder="1" applyAlignment="1">
      <alignment vertical="center"/>
    </xf>
    <xf numFmtId="167" fontId="22" fillId="0" borderId="27" xfId="0" applyNumberFormat="1" applyFont="1" applyBorder="1" applyAlignment="1">
      <alignment vertical="center"/>
    </xf>
    <xf numFmtId="167" fontId="22" fillId="0" borderId="25" xfId="0" applyNumberFormat="1" applyFont="1" applyBorder="1" applyAlignment="1">
      <alignment vertical="center"/>
    </xf>
    <xf numFmtId="167" fontId="23" fillId="0" borderId="5" xfId="0" applyNumberFormat="1" applyFont="1" applyBorder="1" applyAlignment="1">
      <alignment horizontal="center" vertical="center"/>
    </xf>
    <xf numFmtId="167" fontId="23" fillId="0" borderId="2" xfId="0" applyNumberFormat="1" applyFont="1" applyBorder="1" applyAlignment="1">
      <alignment horizontal="center" vertical="center"/>
    </xf>
    <xf numFmtId="167" fontId="23" fillId="0" borderId="8" xfId="0" applyNumberFormat="1" applyFont="1" applyBorder="1" applyAlignment="1">
      <alignment horizontal="center" vertical="center"/>
    </xf>
    <xf numFmtId="167" fontId="22" fillId="0" borderId="27" xfId="0" applyNumberFormat="1" applyFont="1" applyBorder="1" applyAlignment="1">
      <alignment horizontal="center" vertical="center"/>
    </xf>
    <xf numFmtId="167" fontId="22" fillId="0" borderId="25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167" fontId="22" fillId="0" borderId="0" xfId="0" applyNumberFormat="1" applyFont="1" applyAlignment="1">
      <alignment vertical="center"/>
    </xf>
    <xf numFmtId="167" fontId="19" fillId="0" borderId="0" xfId="0" applyNumberFormat="1" applyFont="1" applyAlignment="1">
      <alignment horizontal="center" vertical="center"/>
    </xf>
    <xf numFmtId="167" fontId="22" fillId="0" borderId="2" xfId="0" applyNumberFormat="1" applyFont="1" applyBorder="1" applyAlignment="1">
      <alignment horizontal="center" vertical="center"/>
    </xf>
    <xf numFmtId="167" fontId="22" fillId="0" borderId="5" xfId="0" applyNumberFormat="1" applyFont="1" applyBorder="1" applyAlignment="1">
      <alignment horizontal="center" vertical="center"/>
    </xf>
    <xf numFmtId="167" fontId="22" fillId="0" borderId="22" xfId="0" applyNumberFormat="1" applyFont="1" applyBorder="1" applyAlignment="1">
      <alignment horizontal="center" vertical="center"/>
    </xf>
    <xf numFmtId="167" fontId="22" fillId="0" borderId="28" xfId="0" applyNumberFormat="1" applyFont="1" applyBorder="1" applyAlignment="1">
      <alignment horizontal="center" vertical="center"/>
    </xf>
    <xf numFmtId="167" fontId="22" fillId="0" borderId="36" xfId="0" applyNumberFormat="1" applyFont="1" applyBorder="1" applyAlignment="1">
      <alignment horizontal="center" vertical="center"/>
    </xf>
    <xf numFmtId="0" fontId="23" fillId="0" borderId="26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4" fillId="0" borderId="32" xfId="0" applyFont="1" applyBorder="1" applyAlignment="1">
      <alignment vertical="center"/>
    </xf>
    <xf numFmtId="165" fontId="22" fillId="0" borderId="0" xfId="0" applyNumberFormat="1" applyFont="1" applyAlignment="1">
      <alignment vertical="center"/>
    </xf>
    <xf numFmtId="0" fontId="22" fillId="0" borderId="32" xfId="0" applyFont="1" applyBorder="1" applyAlignment="1">
      <alignment horizontal="center" vertical="center"/>
    </xf>
    <xf numFmtId="165" fontId="22" fillId="0" borderId="33" xfId="0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0" fillId="0" borderId="33" xfId="0" applyBorder="1" applyAlignment="1">
      <alignment vertical="center"/>
    </xf>
    <xf numFmtId="10" fontId="37" fillId="0" borderId="0" xfId="0" applyNumberFormat="1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/>
    </xf>
    <xf numFmtId="167" fontId="3" fillId="0" borderId="5" xfId="0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4" fontId="1" fillId="0" borderId="0" xfId="2" applyFont="1" applyBorder="1" applyAlignment="1" applyProtection="1">
      <alignment vertical="center"/>
    </xf>
    <xf numFmtId="164" fontId="1" fillId="0" borderId="33" xfId="2" applyFont="1" applyBorder="1" applyAlignment="1" applyProtection="1">
      <alignment vertical="center"/>
    </xf>
    <xf numFmtId="0" fontId="9" fillId="0" borderId="32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35" xfId="0" applyBorder="1" applyAlignment="1">
      <alignment vertical="center"/>
    </xf>
    <xf numFmtId="0" fontId="13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6" fillId="3" borderId="49" xfId="0" applyFont="1" applyFill="1" applyBorder="1" applyAlignment="1">
      <alignment vertical="center"/>
    </xf>
    <xf numFmtId="14" fontId="16" fillId="3" borderId="50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167" fontId="22" fillId="0" borderId="1" xfId="0" applyNumberFormat="1" applyFont="1" applyBorder="1" applyAlignment="1">
      <alignment horizontal="center" vertical="center"/>
    </xf>
    <xf numFmtId="167" fontId="22" fillId="0" borderId="45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167" fontId="1" fillId="0" borderId="2" xfId="0" applyNumberFormat="1" applyFont="1" applyBorder="1" applyAlignment="1">
      <alignment vertical="center"/>
    </xf>
    <xf numFmtId="167" fontId="3" fillId="0" borderId="2" xfId="0" applyNumberFormat="1" applyFont="1" applyBorder="1" applyAlignment="1">
      <alignment vertical="center"/>
    </xf>
    <xf numFmtId="167" fontId="1" fillId="0" borderId="1" xfId="0" applyNumberFormat="1" applyFont="1" applyBorder="1" applyAlignment="1">
      <alignment vertical="center"/>
    </xf>
    <xf numFmtId="167" fontId="1" fillId="0" borderId="45" xfId="0" applyNumberFormat="1" applyFont="1" applyBorder="1" applyAlignment="1">
      <alignment vertical="center"/>
    </xf>
    <xf numFmtId="167" fontId="23" fillId="0" borderId="7" xfId="0" applyNumberFormat="1" applyFont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167" fontId="3" fillId="0" borderId="7" xfId="0" applyNumberFormat="1" applyFont="1" applyBorder="1" applyAlignment="1">
      <alignment vertical="center"/>
    </xf>
    <xf numFmtId="167" fontId="1" fillId="0" borderId="27" xfId="0" applyNumberFormat="1" applyFont="1" applyBorder="1" applyAlignment="1">
      <alignment vertical="center"/>
    </xf>
    <xf numFmtId="167" fontId="23" fillId="0" borderId="5" xfId="0" applyNumberFormat="1" applyFont="1" applyBorder="1" applyAlignment="1">
      <alignment horizontal="left" vertical="center"/>
    </xf>
    <xf numFmtId="167" fontId="23" fillId="0" borderId="2" xfId="0" applyNumberFormat="1" applyFont="1" applyBorder="1" applyAlignment="1">
      <alignment horizontal="left" vertical="center"/>
    </xf>
    <xf numFmtId="167" fontId="22" fillId="0" borderId="2" xfId="0" applyNumberFormat="1" applyFont="1" applyBorder="1" applyAlignment="1">
      <alignment horizontal="left" vertical="center"/>
    </xf>
    <xf numFmtId="167" fontId="22" fillId="0" borderId="27" xfId="0" applyNumberFormat="1" applyFont="1" applyBorder="1" applyAlignment="1">
      <alignment horizontal="left" vertical="center"/>
    </xf>
    <xf numFmtId="167" fontId="23" fillId="0" borderId="7" xfId="0" applyNumberFormat="1" applyFont="1" applyBorder="1" applyAlignment="1">
      <alignment horizontal="left" vertical="center"/>
    </xf>
    <xf numFmtId="167" fontId="22" fillId="0" borderId="1" xfId="0" applyNumberFormat="1" applyFont="1" applyBorder="1" applyAlignment="1">
      <alignment horizontal="left" vertical="center"/>
    </xf>
    <xf numFmtId="167" fontId="22" fillId="0" borderId="45" xfId="0" applyNumberFormat="1" applyFont="1" applyBorder="1" applyAlignment="1">
      <alignment horizontal="left" vertical="center"/>
    </xf>
    <xf numFmtId="167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4" fillId="3" borderId="31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39" fillId="0" borderId="37" xfId="0" applyFont="1" applyBorder="1" applyAlignment="1">
      <alignment vertical="center"/>
    </xf>
    <xf numFmtId="0" fontId="24" fillId="3" borderId="3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24" fillId="0" borderId="22" xfId="0" applyNumberFormat="1" applyFont="1" applyBorder="1" applyAlignment="1">
      <alignment horizontal="center" vertical="center"/>
    </xf>
    <xf numFmtId="9" fontId="24" fillId="0" borderId="21" xfId="0" applyNumberFormat="1" applyFont="1" applyBorder="1" applyAlignment="1">
      <alignment horizontal="center" vertical="center"/>
    </xf>
    <xf numFmtId="9" fontId="19" fillId="0" borderId="21" xfId="0" applyNumberFormat="1" applyFont="1" applyBorder="1" applyAlignment="1">
      <alignment horizontal="center" vertical="center"/>
    </xf>
    <xf numFmtId="9" fontId="19" fillId="0" borderId="12" xfId="0" applyNumberFormat="1" applyFont="1" applyBorder="1" applyAlignment="1">
      <alignment horizontal="center" vertical="center"/>
    </xf>
    <xf numFmtId="9" fontId="24" fillId="0" borderId="20" xfId="0" applyNumberFormat="1" applyFont="1" applyBorder="1" applyAlignment="1">
      <alignment horizontal="center" vertical="center"/>
    </xf>
    <xf numFmtId="9" fontId="24" fillId="0" borderId="19" xfId="0" applyNumberFormat="1" applyFont="1" applyBorder="1" applyAlignment="1">
      <alignment horizontal="center" vertical="center"/>
    </xf>
    <xf numFmtId="9" fontId="19" fillId="0" borderId="20" xfId="0" applyNumberFormat="1" applyFont="1" applyBorder="1" applyAlignment="1">
      <alignment horizontal="center" vertical="center"/>
    </xf>
    <xf numFmtId="0" fontId="19" fillId="0" borderId="33" xfId="0" applyFont="1" applyBorder="1" applyAlignment="1">
      <alignment vertical="center"/>
    </xf>
    <xf numFmtId="167" fontId="22" fillId="0" borderId="37" xfId="0" applyNumberFormat="1" applyFont="1" applyBorder="1" applyAlignment="1">
      <alignment vertical="center"/>
    </xf>
    <xf numFmtId="167" fontId="23" fillId="5" borderId="2" xfId="0" applyNumberFormat="1" applyFont="1" applyFill="1" applyBorder="1" applyAlignment="1">
      <alignment horizontal="center" vertical="center"/>
    </xf>
    <xf numFmtId="167" fontId="22" fillId="5" borderId="27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38" xfId="0" applyFont="1" applyBorder="1" applyAlignment="1">
      <alignment horizontal="center" vertical="center"/>
    </xf>
    <xf numFmtId="0" fontId="24" fillId="0" borderId="26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9" fontId="24" fillId="0" borderId="23" xfId="0" applyNumberFormat="1" applyFont="1" applyBorder="1" applyAlignment="1">
      <alignment horizontal="center" vertical="center"/>
    </xf>
    <xf numFmtId="0" fontId="24" fillId="0" borderId="20" xfId="0" applyFont="1" applyBorder="1" applyAlignment="1">
      <alignment vertical="center"/>
    </xf>
    <xf numFmtId="0" fontId="15" fillId="6" borderId="69" xfId="0" applyFont="1" applyFill="1" applyBorder="1" applyAlignment="1">
      <alignment horizontal="center" vertical="center"/>
    </xf>
    <xf numFmtId="164" fontId="22" fillId="0" borderId="34" xfId="2" applyFont="1" applyBorder="1" applyAlignment="1">
      <alignment horizontal="center" vertical="center"/>
    </xf>
    <xf numFmtId="164" fontId="22" fillId="0" borderId="13" xfId="2" applyFont="1" applyBorder="1" applyAlignment="1">
      <alignment vertical="center"/>
    </xf>
    <xf numFmtId="164" fontId="23" fillId="0" borderId="13" xfId="2" applyFont="1" applyBorder="1" applyAlignment="1">
      <alignment vertical="center"/>
    </xf>
    <xf numFmtId="164" fontId="22" fillId="0" borderId="35" xfId="2" applyFont="1" applyBorder="1" applyAlignment="1">
      <alignment vertical="center"/>
    </xf>
    <xf numFmtId="164" fontId="14" fillId="0" borderId="0" xfId="2" applyFont="1" applyAlignment="1">
      <alignment vertical="center"/>
    </xf>
    <xf numFmtId="164" fontId="14" fillId="0" borderId="0" xfId="2" applyFont="1" applyAlignment="1">
      <alignment horizontal="center" vertical="center"/>
    </xf>
    <xf numFmtId="165" fontId="26" fillId="0" borderId="32" xfId="0" applyNumberFormat="1" applyFont="1" applyBorder="1" applyAlignment="1">
      <alignment vertical="center"/>
    </xf>
    <xf numFmtId="164" fontId="22" fillId="0" borderId="66" xfId="2" applyFont="1" applyBorder="1" applyAlignment="1">
      <alignment vertical="center"/>
    </xf>
    <xf numFmtId="164" fontId="23" fillId="0" borderId="66" xfId="2" applyFont="1" applyBorder="1" applyAlignment="1">
      <alignment vertical="center"/>
    </xf>
    <xf numFmtId="164" fontId="22" fillId="0" borderId="67" xfId="2" applyFont="1" applyBorder="1" applyAlignment="1">
      <alignment vertical="center"/>
    </xf>
    <xf numFmtId="0" fontId="31" fillId="3" borderId="32" xfId="0" applyFont="1" applyFill="1" applyBorder="1" applyAlignment="1">
      <alignment vertical="center"/>
    </xf>
    <xf numFmtId="0" fontId="31" fillId="3" borderId="0" xfId="0" applyFont="1" applyFill="1" applyAlignment="1">
      <alignment horizontal="center" vertical="center"/>
    </xf>
    <xf numFmtId="0" fontId="31" fillId="3" borderId="33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7" fontId="22" fillId="0" borderId="11" xfId="0" applyNumberFormat="1" applyFont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10" fontId="15" fillId="4" borderId="11" xfId="0" applyNumberFormat="1" applyFont="1" applyFill="1" applyBorder="1" applyAlignment="1">
      <alignment horizontal="center" vertical="center"/>
    </xf>
    <xf numFmtId="165" fontId="14" fillId="0" borderId="36" xfId="0" applyNumberFormat="1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24" fillId="0" borderId="39" xfId="0" applyFont="1" applyBorder="1" applyAlignment="1">
      <alignment horizontal="center" vertical="center"/>
    </xf>
    <xf numFmtId="9" fontId="24" fillId="0" borderId="12" xfId="0" applyNumberFormat="1" applyFont="1" applyBorder="1" applyAlignment="1">
      <alignment horizontal="center" vertical="center"/>
    </xf>
    <xf numFmtId="0" fontId="24" fillId="0" borderId="37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167" fontId="23" fillId="0" borderId="6" xfId="0" applyNumberFormat="1" applyFont="1" applyBorder="1" applyAlignment="1">
      <alignment horizontal="center" vertical="center"/>
    </xf>
    <xf numFmtId="167" fontId="23" fillId="0" borderId="11" xfId="0" applyNumberFormat="1" applyFont="1" applyBorder="1" applyAlignment="1">
      <alignment horizontal="center" vertical="center"/>
    </xf>
    <xf numFmtId="167" fontId="23" fillId="0" borderId="4" xfId="0" applyNumberFormat="1" applyFont="1" applyBorder="1" applyAlignment="1">
      <alignment horizontal="center" vertical="center"/>
    </xf>
    <xf numFmtId="167" fontId="22" fillId="0" borderId="18" xfId="0" applyNumberFormat="1" applyFont="1" applyBorder="1" applyAlignment="1">
      <alignment horizontal="center" vertical="center"/>
    </xf>
    <xf numFmtId="167" fontId="22" fillId="0" borderId="73" xfId="0" applyNumberFormat="1" applyFont="1" applyBorder="1" applyAlignment="1">
      <alignment horizontal="center" vertical="center"/>
    </xf>
    <xf numFmtId="10" fontId="13" fillId="7" borderId="0" xfId="0" applyNumberFormat="1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165" fontId="14" fillId="0" borderId="12" xfId="0" applyNumberFormat="1" applyFont="1" applyBorder="1" applyAlignment="1">
      <alignment horizontal="center" vertical="center"/>
    </xf>
    <xf numFmtId="165" fontId="14" fillId="0" borderId="28" xfId="0" applyNumberFormat="1" applyFont="1" applyBorder="1" applyAlignment="1">
      <alignment horizontal="center" vertical="center"/>
    </xf>
    <xf numFmtId="165" fontId="15" fillId="0" borderId="17" xfId="0" applyNumberFormat="1" applyFont="1" applyBorder="1" applyAlignment="1">
      <alignment horizontal="center" vertical="center"/>
    </xf>
    <xf numFmtId="165" fontId="15" fillId="0" borderId="78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167" fontId="19" fillId="0" borderId="1" xfId="0" applyNumberFormat="1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15" fillId="6" borderId="74" xfId="0" applyFont="1" applyFill="1" applyBorder="1" applyAlignment="1">
      <alignment horizontal="center" vertical="center"/>
    </xf>
    <xf numFmtId="9" fontId="15" fillId="6" borderId="77" xfId="0" applyNumberFormat="1" applyFont="1" applyFill="1" applyBorder="1" applyAlignment="1">
      <alignment horizontal="center" vertical="center"/>
    </xf>
    <xf numFmtId="9" fontId="15" fillId="6" borderId="79" xfId="0" applyNumberFormat="1" applyFont="1" applyFill="1" applyBorder="1" applyAlignment="1">
      <alignment horizontal="center" vertical="center"/>
    </xf>
    <xf numFmtId="0" fontId="15" fillId="6" borderId="80" xfId="0" applyFont="1" applyFill="1" applyBorder="1" applyAlignment="1">
      <alignment horizontal="center" vertical="center"/>
    </xf>
    <xf numFmtId="0" fontId="14" fillId="6" borderId="76" xfId="0" applyFont="1" applyFill="1" applyBorder="1" applyAlignment="1">
      <alignment horizontal="center" vertical="center"/>
    </xf>
    <xf numFmtId="0" fontId="24" fillId="0" borderId="60" xfId="0" applyFont="1" applyBorder="1" applyAlignment="1">
      <alignment vertical="center"/>
    </xf>
    <xf numFmtId="0" fontId="21" fillId="0" borderId="82" xfId="0" applyFont="1" applyBorder="1" applyAlignment="1">
      <alignment horizontal="center" vertical="center"/>
    </xf>
    <xf numFmtId="168" fontId="14" fillId="3" borderId="0" xfId="3" applyNumberFormat="1" applyFont="1" applyFill="1" applyBorder="1" applyProtection="1"/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6" fillId="0" borderId="83" xfId="0" applyFont="1" applyBorder="1" applyAlignment="1">
      <alignment vertical="center"/>
    </xf>
    <xf numFmtId="0" fontId="46" fillId="0" borderId="84" xfId="0" applyFont="1" applyBorder="1" applyAlignment="1">
      <alignment vertical="center"/>
    </xf>
    <xf numFmtId="0" fontId="46" fillId="0" borderId="85" xfId="0" applyFont="1" applyBorder="1" applyAlignment="1">
      <alignment vertical="center"/>
    </xf>
    <xf numFmtId="165" fontId="3" fillId="0" borderId="86" xfId="0" applyNumberFormat="1" applyFont="1" applyBorder="1" applyAlignment="1">
      <alignment vertical="center"/>
    </xf>
    <xf numFmtId="165" fontId="1" fillId="0" borderId="87" xfId="0" applyNumberFormat="1" applyFont="1" applyBorder="1" applyAlignment="1">
      <alignment vertical="center"/>
    </xf>
    <xf numFmtId="165" fontId="1" fillId="0" borderId="88" xfId="0" applyNumberFormat="1" applyFont="1" applyBorder="1" applyAlignment="1">
      <alignment vertical="center"/>
    </xf>
    <xf numFmtId="0" fontId="15" fillId="0" borderId="89" xfId="0" applyFont="1" applyBorder="1" applyAlignment="1">
      <alignment horizontal="center" vertical="center"/>
    </xf>
    <xf numFmtId="0" fontId="15" fillId="0" borderId="91" xfId="0" applyFont="1" applyBorder="1" applyAlignment="1">
      <alignment horizontal="center" vertical="center"/>
    </xf>
    <xf numFmtId="167" fontId="14" fillId="0" borderId="93" xfId="0" applyNumberFormat="1" applyFont="1" applyBorder="1" applyAlignment="1">
      <alignment horizontal="center" vertical="center"/>
    </xf>
    <xf numFmtId="167" fontId="14" fillId="0" borderId="90" xfId="0" applyNumberFormat="1" applyFont="1" applyBorder="1" applyAlignment="1">
      <alignment horizontal="center" vertical="center"/>
    </xf>
    <xf numFmtId="0" fontId="23" fillId="0" borderId="94" xfId="0" applyFont="1" applyBorder="1" applyAlignment="1">
      <alignment horizontal="center" vertical="center"/>
    </xf>
    <xf numFmtId="167" fontId="23" fillId="0" borderId="98" xfId="0" applyNumberFormat="1" applyFont="1" applyBorder="1" applyAlignment="1">
      <alignment horizontal="center" vertical="center"/>
    </xf>
    <xf numFmtId="167" fontId="22" fillId="0" borderId="95" xfId="0" applyNumberFormat="1" applyFont="1" applyBorder="1" applyAlignment="1">
      <alignment horizontal="center" vertical="center"/>
    </xf>
    <xf numFmtId="167" fontId="23" fillId="0" borderId="95" xfId="0" applyNumberFormat="1" applyFont="1" applyBorder="1" applyAlignment="1">
      <alignment horizontal="center" vertical="center"/>
    </xf>
    <xf numFmtId="167" fontId="22" fillId="0" borderId="87" xfId="0" applyNumberFormat="1" applyFont="1" applyBorder="1" applyAlignment="1">
      <alignment horizontal="center" vertical="center"/>
    </xf>
    <xf numFmtId="167" fontId="22" fillId="0" borderId="99" xfId="0" applyNumberFormat="1" applyFont="1" applyBorder="1" applyAlignment="1">
      <alignment horizontal="center" vertical="center"/>
    </xf>
    <xf numFmtId="0" fontId="23" fillId="0" borderId="95" xfId="0" applyFont="1" applyBorder="1" applyAlignment="1">
      <alignment vertical="center"/>
    </xf>
    <xf numFmtId="167" fontId="22" fillId="0" borderId="88" xfId="0" applyNumberFormat="1" applyFont="1" applyBorder="1" applyAlignment="1">
      <alignment vertical="center"/>
    </xf>
    <xf numFmtId="0" fontId="15" fillId="0" borderId="103" xfId="0" applyFont="1" applyBorder="1" applyAlignment="1">
      <alignment vertical="center"/>
    </xf>
    <xf numFmtId="0" fontId="15" fillId="0" borderId="44" xfId="0" applyFont="1" applyBorder="1" applyAlignment="1">
      <alignment vertical="center"/>
    </xf>
    <xf numFmtId="0" fontId="24" fillId="0" borderId="103" xfId="0" applyFont="1" applyBorder="1" applyAlignment="1">
      <alignment vertical="center"/>
    </xf>
    <xf numFmtId="0" fontId="24" fillId="0" borderId="44" xfId="0" applyFont="1" applyBorder="1" applyAlignment="1">
      <alignment vertical="center"/>
    </xf>
    <xf numFmtId="0" fontId="15" fillId="0" borderId="104" xfId="0" applyFont="1" applyBorder="1" applyAlignment="1">
      <alignment vertical="center"/>
    </xf>
    <xf numFmtId="0" fontId="15" fillId="0" borderId="105" xfId="0" applyFont="1" applyBorder="1" applyAlignment="1">
      <alignment vertical="center"/>
    </xf>
    <xf numFmtId="167" fontId="3" fillId="0" borderId="62" xfId="0" applyNumberFormat="1" applyFont="1" applyBorder="1" applyAlignment="1">
      <alignment vertical="center"/>
    </xf>
    <xf numFmtId="167" fontId="1" fillId="0" borderId="62" xfId="0" applyNumberFormat="1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31" fillId="0" borderId="103" xfId="0" applyFont="1" applyBorder="1" applyAlignment="1">
      <alignment vertical="center"/>
    </xf>
    <xf numFmtId="0" fontId="31" fillId="0" borderId="41" xfId="0" applyFont="1" applyBorder="1" applyAlignment="1">
      <alignment vertical="center"/>
    </xf>
    <xf numFmtId="0" fontId="23" fillId="0" borderId="98" xfId="0" applyFont="1" applyBorder="1" applyAlignment="1">
      <alignment vertical="center"/>
    </xf>
    <xf numFmtId="167" fontId="23" fillId="0" borderId="86" xfId="0" applyNumberFormat="1" applyFont="1" applyBorder="1" applyAlignment="1">
      <alignment vertical="center"/>
    </xf>
    <xf numFmtId="0" fontId="23" fillId="0" borderId="87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167" fontId="22" fillId="0" borderId="87" xfId="0" applyNumberFormat="1" applyFont="1" applyBorder="1" applyAlignment="1">
      <alignment vertical="center"/>
    </xf>
    <xf numFmtId="167" fontId="21" fillId="0" borderId="108" xfId="0" applyNumberFormat="1" applyFont="1" applyBorder="1" applyAlignment="1">
      <alignment horizontal="center" vertical="center"/>
    </xf>
    <xf numFmtId="164" fontId="22" fillId="0" borderId="102" xfId="2" applyFont="1" applyBorder="1" applyAlignment="1">
      <alignment vertical="center"/>
    </xf>
    <xf numFmtId="0" fontId="31" fillId="0" borderId="44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23" fillId="0" borderId="96" xfId="0" applyFont="1" applyBorder="1" applyAlignment="1">
      <alignment vertical="center"/>
    </xf>
    <xf numFmtId="0" fontId="31" fillId="0" borderId="110" xfId="0" applyFont="1" applyBorder="1" applyAlignment="1">
      <alignment horizontal="center" vertical="center"/>
    </xf>
    <xf numFmtId="0" fontId="31" fillId="0" borderId="11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" fillId="3" borderId="112" xfId="0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vertical="center"/>
    </xf>
    <xf numFmtId="14" fontId="16" fillId="3" borderId="67" xfId="0" applyNumberFormat="1" applyFont="1" applyFill="1" applyBorder="1" applyAlignment="1">
      <alignment vertical="center"/>
    </xf>
    <xf numFmtId="0" fontId="1" fillId="0" borderId="113" xfId="0" applyFont="1" applyBorder="1" applyAlignment="1">
      <alignment vertical="center"/>
    </xf>
    <xf numFmtId="0" fontId="21" fillId="0" borderId="117" xfId="0" applyFont="1" applyBorder="1" applyAlignment="1">
      <alignment horizontal="center" vertical="center"/>
    </xf>
    <xf numFmtId="0" fontId="24" fillId="0" borderId="121" xfId="0" applyFont="1" applyBorder="1" applyAlignment="1">
      <alignment horizontal="center" vertical="center"/>
    </xf>
    <xf numFmtId="0" fontId="24" fillId="0" borderId="122" xfId="0" applyFont="1" applyBorder="1" applyAlignment="1">
      <alignment vertical="center"/>
    </xf>
    <xf numFmtId="0" fontId="14" fillId="0" borderId="26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15" fillId="0" borderId="109" xfId="0" applyFont="1" applyBorder="1" applyAlignment="1">
      <alignment vertical="center"/>
    </xf>
    <xf numFmtId="164" fontId="22" fillId="0" borderId="65" xfId="2" applyFont="1" applyBorder="1" applyAlignment="1">
      <alignment horizontal="center" vertical="center"/>
    </xf>
    <xf numFmtId="0" fontId="24" fillId="3" borderId="123" xfId="0" applyFont="1" applyFill="1" applyBorder="1" applyAlignment="1">
      <alignment horizontal="center" vertical="center"/>
    </xf>
    <xf numFmtId="0" fontId="24" fillId="3" borderId="124" xfId="0" applyFont="1" applyFill="1" applyBorder="1" applyAlignment="1">
      <alignment horizontal="center" vertical="center"/>
    </xf>
    <xf numFmtId="0" fontId="24" fillId="0" borderId="124" xfId="0" applyFont="1" applyBorder="1" applyAlignment="1">
      <alignment horizontal="center" vertical="center"/>
    </xf>
    <xf numFmtId="9" fontId="24" fillId="0" borderId="125" xfId="0" applyNumberFormat="1" applyFont="1" applyBorder="1" applyAlignment="1">
      <alignment horizontal="center" vertical="center"/>
    </xf>
    <xf numFmtId="167" fontId="1" fillId="0" borderId="127" xfId="0" applyNumberFormat="1" applyFont="1" applyBorder="1" applyAlignment="1">
      <alignment vertical="center"/>
    </xf>
    <xf numFmtId="167" fontId="22" fillId="0" borderId="127" xfId="0" applyNumberFormat="1" applyFont="1" applyBorder="1" applyAlignment="1">
      <alignment horizontal="left" vertical="center"/>
    </xf>
    <xf numFmtId="165" fontId="1" fillId="0" borderId="127" xfId="0" applyNumberFormat="1" applyFont="1" applyBorder="1" applyAlignment="1">
      <alignment vertical="center"/>
    </xf>
    <xf numFmtId="167" fontId="15" fillId="0" borderId="100" xfId="0" applyNumberFormat="1" applyFont="1" applyBorder="1" applyAlignment="1">
      <alignment horizontal="center" vertical="center"/>
    </xf>
    <xf numFmtId="165" fontId="15" fillId="0" borderId="16" xfId="0" applyNumberFormat="1" applyFont="1" applyBorder="1" applyAlignment="1">
      <alignment horizontal="center" vertical="center"/>
    </xf>
    <xf numFmtId="0" fontId="24" fillId="3" borderId="128" xfId="0" applyFont="1" applyFill="1" applyBorder="1" applyAlignment="1">
      <alignment horizontal="center" vertical="center"/>
    </xf>
    <xf numFmtId="0" fontId="24" fillId="3" borderId="122" xfId="0" applyFont="1" applyFill="1" applyBorder="1" applyAlignment="1">
      <alignment horizontal="center" vertical="center"/>
    </xf>
    <xf numFmtId="167" fontId="1" fillId="0" borderId="110" xfId="0" applyNumberFormat="1" applyFont="1" applyBorder="1" applyAlignment="1">
      <alignment vertical="center"/>
    </xf>
    <xf numFmtId="167" fontId="1" fillId="0" borderId="111" xfId="0" applyNumberFormat="1" applyFont="1" applyBorder="1" applyAlignment="1">
      <alignment vertical="center"/>
    </xf>
    <xf numFmtId="167" fontId="22" fillId="0" borderId="110" xfId="0" applyNumberFormat="1" applyFont="1" applyBorder="1" applyAlignment="1">
      <alignment horizontal="left" vertical="center"/>
    </xf>
    <xf numFmtId="167" fontId="22" fillId="0" borderId="111" xfId="0" applyNumberFormat="1" applyFont="1" applyBorder="1" applyAlignment="1">
      <alignment horizontal="left" vertical="center"/>
    </xf>
    <xf numFmtId="165" fontId="1" fillId="0" borderId="110" xfId="0" applyNumberFormat="1" applyFont="1" applyBorder="1" applyAlignment="1">
      <alignment vertical="center"/>
    </xf>
    <xf numFmtId="165" fontId="1" fillId="0" borderId="111" xfId="0" applyNumberFormat="1" applyFont="1" applyBorder="1" applyAlignment="1">
      <alignment vertical="center"/>
    </xf>
    <xf numFmtId="0" fontId="15" fillId="0" borderId="92" xfId="0" applyFont="1" applyBorder="1" applyAlignment="1">
      <alignment horizontal="center" vertical="center"/>
    </xf>
    <xf numFmtId="167" fontId="19" fillId="0" borderId="3" xfId="0" applyNumberFormat="1" applyFont="1" applyBorder="1" applyAlignment="1">
      <alignment horizontal="center" vertical="center"/>
    </xf>
    <xf numFmtId="167" fontId="22" fillId="0" borderId="64" xfId="0" applyNumberFormat="1" applyFont="1" applyBorder="1" applyAlignment="1">
      <alignment horizontal="center" vertical="center"/>
    </xf>
    <xf numFmtId="0" fontId="15" fillId="0" borderId="130" xfId="0" applyFont="1" applyBorder="1" applyAlignment="1">
      <alignment horizontal="center" vertical="center"/>
    </xf>
    <xf numFmtId="167" fontId="23" fillId="0" borderId="131" xfId="0" applyNumberFormat="1" applyFont="1" applyBorder="1" applyAlignment="1">
      <alignment horizontal="center" vertical="center"/>
    </xf>
    <xf numFmtId="167" fontId="22" fillId="0" borderId="132" xfId="0" applyNumberFormat="1" applyFont="1" applyBorder="1" applyAlignment="1">
      <alignment horizontal="center" vertical="center"/>
    </xf>
    <xf numFmtId="167" fontId="23" fillId="0" borderId="132" xfId="0" applyNumberFormat="1" applyFont="1" applyBorder="1" applyAlignment="1">
      <alignment horizontal="center" vertical="center"/>
    </xf>
    <xf numFmtId="167" fontId="22" fillId="0" borderId="133" xfId="0" applyNumberFormat="1" applyFont="1" applyBorder="1" applyAlignment="1">
      <alignment horizontal="center" vertical="center"/>
    </xf>
    <xf numFmtId="167" fontId="22" fillId="0" borderId="136" xfId="0" applyNumberFormat="1" applyFont="1" applyBorder="1" applyAlignment="1">
      <alignment horizontal="center" vertical="center"/>
    </xf>
    <xf numFmtId="167" fontId="23" fillId="0" borderId="137" xfId="0" applyNumberFormat="1" applyFont="1" applyBorder="1" applyAlignment="1">
      <alignment horizontal="center" vertical="center"/>
    </xf>
    <xf numFmtId="167" fontId="22" fillId="0" borderId="138" xfId="0" applyNumberFormat="1" applyFont="1" applyBorder="1" applyAlignment="1">
      <alignment horizontal="center" vertical="center"/>
    </xf>
    <xf numFmtId="0" fontId="15" fillId="0" borderId="139" xfId="0" applyFont="1" applyBorder="1" applyAlignment="1">
      <alignment horizontal="center" vertical="center"/>
    </xf>
    <xf numFmtId="167" fontId="23" fillId="0" borderId="140" xfId="0" applyNumberFormat="1" applyFont="1" applyBorder="1" applyAlignment="1">
      <alignment horizontal="center" vertical="center"/>
    </xf>
    <xf numFmtId="167" fontId="22" fillId="0" borderId="141" xfId="0" applyNumberFormat="1" applyFont="1" applyBorder="1" applyAlignment="1">
      <alignment horizontal="center" vertical="center"/>
    </xf>
    <xf numFmtId="167" fontId="23" fillId="0" borderId="141" xfId="0" applyNumberFormat="1" applyFont="1" applyBorder="1" applyAlignment="1">
      <alignment horizontal="center" vertical="center"/>
    </xf>
    <xf numFmtId="167" fontId="23" fillId="0" borderId="86" xfId="0" applyNumberFormat="1" applyFont="1" applyBorder="1" applyAlignment="1">
      <alignment horizontal="center" vertical="center"/>
    </xf>
    <xf numFmtId="9" fontId="15" fillId="6" borderId="145" xfId="0" applyNumberFormat="1" applyFont="1" applyFill="1" applyBorder="1" applyAlignment="1">
      <alignment horizontal="center" vertical="center"/>
    </xf>
    <xf numFmtId="167" fontId="22" fillId="0" borderId="6" xfId="0" applyNumberFormat="1" applyFont="1" applyBorder="1" applyAlignment="1">
      <alignment horizontal="center" vertical="center"/>
    </xf>
    <xf numFmtId="167" fontId="22" fillId="0" borderId="98" xfId="0" applyNumberFormat="1" applyFont="1" applyBorder="1" applyAlignment="1">
      <alignment horizontal="center" vertical="center"/>
    </xf>
    <xf numFmtId="167" fontId="1" fillId="0" borderId="146" xfId="0" applyNumberFormat="1" applyFont="1" applyBorder="1" applyAlignment="1">
      <alignment vertical="center"/>
    </xf>
    <xf numFmtId="9" fontId="15" fillId="6" borderId="144" xfId="0" applyNumberFormat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166" fontId="8" fillId="0" borderId="33" xfId="0" applyNumberFormat="1" applyFont="1" applyBorder="1" applyAlignment="1">
      <alignment vertical="center"/>
    </xf>
    <xf numFmtId="0" fontId="1" fillId="6" borderId="155" xfId="0" applyFont="1" applyFill="1" applyBorder="1" applyAlignment="1">
      <alignment vertical="center"/>
    </xf>
    <xf numFmtId="0" fontId="1" fillId="0" borderId="81" xfId="0" applyFont="1" applyBorder="1" applyAlignment="1">
      <alignment horizontal="center" vertical="center"/>
    </xf>
    <xf numFmtId="0" fontId="1" fillId="6" borderId="156" xfId="0" applyFont="1" applyFill="1" applyBorder="1" applyAlignment="1">
      <alignment vertical="center"/>
    </xf>
    <xf numFmtId="9" fontId="21" fillId="6" borderId="157" xfId="0" applyNumberFormat="1" applyFont="1" applyFill="1" applyBorder="1" applyAlignment="1">
      <alignment horizontal="center" vertical="center"/>
    </xf>
    <xf numFmtId="167" fontId="37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5" fontId="30" fillId="0" borderId="32" xfId="0" applyNumberFormat="1" applyFont="1" applyBorder="1" applyAlignment="1">
      <alignment vertical="center"/>
    </xf>
    <xf numFmtId="0" fontId="47" fillId="0" borderId="0" xfId="0" applyFont="1" applyAlignment="1">
      <alignment vertical="center"/>
    </xf>
    <xf numFmtId="0" fontId="47" fillId="3" borderId="0" xfId="0" applyFont="1" applyFill="1" applyAlignment="1">
      <alignment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1" fillId="0" borderId="33" xfId="0" applyFont="1" applyBorder="1" applyAlignment="1">
      <alignment vertical="center"/>
    </xf>
    <xf numFmtId="0" fontId="6" fillId="0" borderId="160" xfId="0" applyFont="1" applyBorder="1" applyAlignment="1">
      <alignment vertical="center"/>
    </xf>
    <xf numFmtId="167" fontId="3" fillId="0" borderId="161" xfId="0" applyNumberFormat="1" applyFont="1" applyBorder="1" applyAlignment="1">
      <alignment vertical="center"/>
    </xf>
    <xf numFmtId="167" fontId="1" fillId="0" borderId="161" xfId="0" applyNumberFormat="1" applyFont="1" applyBorder="1" applyAlignment="1">
      <alignment vertical="center"/>
    </xf>
    <xf numFmtId="167" fontId="1" fillId="0" borderId="163" xfId="0" applyNumberFormat="1" applyFont="1" applyBorder="1" applyAlignment="1">
      <alignment vertical="center"/>
    </xf>
    <xf numFmtId="167" fontId="1" fillId="0" borderId="136" xfId="0" applyNumberFormat="1" applyFont="1" applyBorder="1" applyAlignment="1">
      <alignment vertical="center"/>
    </xf>
    <xf numFmtId="167" fontId="3" fillId="0" borderId="137" xfId="0" applyNumberFormat="1" applyFont="1" applyBorder="1" applyAlignment="1">
      <alignment vertical="center"/>
    </xf>
    <xf numFmtId="0" fontId="23" fillId="0" borderId="139" xfId="0" applyFont="1" applyBorder="1" applyAlignment="1">
      <alignment horizontal="center" vertical="center"/>
    </xf>
    <xf numFmtId="167" fontId="22" fillId="0" borderId="140" xfId="0" applyNumberFormat="1" applyFont="1" applyBorder="1" applyAlignment="1">
      <alignment horizontal="center" vertical="center"/>
    </xf>
    <xf numFmtId="0" fontId="13" fillId="3" borderId="32" xfId="0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49" fillId="3" borderId="0" xfId="0" applyFont="1" applyFill="1" applyAlignment="1">
      <alignment horizontal="right" vertical="center"/>
    </xf>
    <xf numFmtId="0" fontId="49" fillId="3" borderId="32" xfId="0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49" fillId="3" borderId="0" xfId="0" applyFont="1" applyFill="1" applyAlignment="1">
      <alignment horizontal="center" vertical="center"/>
    </xf>
    <xf numFmtId="0" fontId="5" fillId="3" borderId="33" xfId="0" applyFont="1" applyFill="1" applyBorder="1" applyAlignment="1">
      <alignment vertical="center"/>
    </xf>
    <xf numFmtId="0" fontId="49" fillId="3" borderId="0" xfId="0" applyFont="1" applyFill="1" applyAlignment="1">
      <alignment vertical="center"/>
    </xf>
    <xf numFmtId="0" fontId="51" fillId="0" borderId="12" xfId="0" applyFont="1" applyBorder="1" applyAlignment="1">
      <alignment vertical="center"/>
    </xf>
    <xf numFmtId="0" fontId="52" fillId="0" borderId="33" xfId="0" applyFont="1" applyBorder="1" applyAlignment="1">
      <alignment vertical="center"/>
    </xf>
    <xf numFmtId="0" fontId="49" fillId="3" borderId="33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49" fillId="3" borderId="32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10" xfId="0" applyFont="1" applyFill="1" applyBorder="1" applyAlignment="1">
      <alignment vertical="center"/>
    </xf>
    <xf numFmtId="0" fontId="13" fillId="3" borderId="33" xfId="0" applyFont="1" applyFill="1" applyBorder="1" applyAlignment="1">
      <alignment vertical="center"/>
    </xf>
    <xf numFmtId="166" fontId="8" fillId="3" borderId="33" xfId="0" applyNumberFormat="1" applyFont="1" applyFill="1" applyBorder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55" fillId="3" borderId="0" xfId="0" applyFont="1" applyFill="1" applyAlignment="1">
      <alignment vertical="center"/>
    </xf>
    <xf numFmtId="0" fontId="13" fillId="0" borderId="33" xfId="0" applyFont="1" applyBorder="1" applyAlignment="1">
      <alignment vertical="center"/>
    </xf>
    <xf numFmtId="0" fontId="53" fillId="3" borderId="0" xfId="0" applyFont="1" applyFill="1" applyAlignment="1">
      <alignment vertical="center"/>
    </xf>
    <xf numFmtId="0" fontId="50" fillId="3" borderId="1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3" borderId="65" xfId="0" applyFont="1" applyFill="1" applyBorder="1" applyAlignment="1">
      <alignment vertical="center"/>
    </xf>
    <xf numFmtId="0" fontId="13" fillId="3" borderId="66" xfId="0" applyFont="1" applyFill="1" applyBorder="1" applyAlignment="1">
      <alignment vertical="center"/>
    </xf>
    <xf numFmtId="0" fontId="13" fillId="3" borderId="66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166" fontId="50" fillId="3" borderId="0" xfId="0" applyNumberFormat="1" applyFont="1" applyFill="1" applyAlignment="1">
      <alignment horizontal="left" vertical="center"/>
    </xf>
    <xf numFmtId="166" fontId="50" fillId="3" borderId="68" xfId="0" applyNumberFormat="1" applyFont="1" applyFill="1" applyBorder="1" applyAlignment="1">
      <alignment horizontal="left" vertical="center"/>
    </xf>
    <xf numFmtId="166" fontId="50" fillId="3" borderId="68" xfId="0" applyNumberFormat="1" applyFont="1" applyFill="1" applyBorder="1" applyAlignment="1">
      <alignment horizontal="center" vertical="center"/>
    </xf>
    <xf numFmtId="168" fontId="13" fillId="3" borderId="0" xfId="3" applyNumberFormat="1" applyFont="1" applyFill="1" applyBorder="1" applyProtection="1"/>
    <xf numFmtId="168" fontId="13" fillId="3" borderId="0" xfId="1" applyNumberFormat="1" applyFont="1" applyFill="1" applyBorder="1" applyAlignment="1" applyProtection="1">
      <alignment vertical="center"/>
    </xf>
    <xf numFmtId="164" fontId="13" fillId="3" borderId="0" xfId="2" applyFont="1" applyFill="1" applyBorder="1" applyAlignment="1" applyProtection="1">
      <alignment vertical="center"/>
    </xf>
    <xf numFmtId="0" fontId="49" fillId="0" borderId="113" xfId="0" applyFont="1" applyBorder="1" applyAlignment="1">
      <alignment vertical="center"/>
    </xf>
    <xf numFmtId="0" fontId="49" fillId="0" borderId="112" xfId="0" applyFont="1" applyBorder="1" applyAlignment="1">
      <alignment horizontal="center" vertical="center"/>
    </xf>
    <xf numFmtId="0" fontId="49" fillId="3" borderId="114" xfId="0" applyFont="1" applyFill="1" applyBorder="1" applyAlignment="1">
      <alignment horizontal="center" vertical="center"/>
    </xf>
    <xf numFmtId="0" fontId="49" fillId="0" borderId="115" xfId="0" applyFont="1" applyBorder="1" applyAlignment="1">
      <alignment horizontal="center" vertical="center"/>
    </xf>
    <xf numFmtId="0" fontId="49" fillId="3" borderId="116" xfId="0" applyFont="1" applyFill="1" applyBorder="1" applyAlignment="1">
      <alignment horizontal="center" vertical="center"/>
    </xf>
    <xf numFmtId="0" fontId="49" fillId="3" borderId="112" xfId="0" applyFont="1" applyFill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166" fontId="5" fillId="3" borderId="14" xfId="0" applyNumberFormat="1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117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8" fillId="5" borderId="171" xfId="0" applyFont="1" applyFill="1" applyBorder="1" applyAlignment="1">
      <alignment vertical="center"/>
    </xf>
    <xf numFmtId="0" fontId="13" fillId="3" borderId="48" xfId="0" applyFont="1" applyFill="1" applyBorder="1" applyAlignment="1">
      <alignment vertical="center"/>
    </xf>
    <xf numFmtId="0" fontId="13" fillId="3" borderId="49" xfId="0" applyFont="1" applyFill="1" applyBorder="1" applyAlignment="1">
      <alignment vertical="center"/>
    </xf>
    <xf numFmtId="0" fontId="44" fillId="3" borderId="32" xfId="0" applyFont="1" applyFill="1" applyBorder="1" applyAlignment="1">
      <alignment vertical="center"/>
    </xf>
    <xf numFmtId="166" fontId="50" fillId="3" borderId="0" xfId="0" applyNumberFormat="1" applyFont="1" applyFill="1" applyAlignment="1">
      <alignment horizontal="center" vertical="center"/>
    </xf>
    <xf numFmtId="166" fontId="50" fillId="3" borderId="33" xfId="0" applyNumberFormat="1" applyFont="1" applyFill="1" applyBorder="1" applyAlignment="1">
      <alignment horizontal="center" vertical="center"/>
    </xf>
    <xf numFmtId="164" fontId="1" fillId="0" borderId="0" xfId="2" applyFont="1" applyFill="1" applyBorder="1" applyAlignment="1" applyProtection="1">
      <alignment horizontal="center" vertical="center"/>
    </xf>
    <xf numFmtId="164" fontId="22" fillId="0" borderId="0" xfId="2" applyFont="1" applyFill="1" applyBorder="1" applyAlignment="1" applyProtection="1">
      <alignment horizontal="left" vertical="center"/>
    </xf>
    <xf numFmtId="164" fontId="14" fillId="0" borderId="0" xfId="2" applyFont="1" applyBorder="1" applyAlignment="1">
      <alignment vertical="center"/>
    </xf>
    <xf numFmtId="164" fontId="23" fillId="0" borderId="0" xfId="2" applyFont="1" applyBorder="1" applyAlignment="1">
      <alignment vertical="center"/>
    </xf>
    <xf numFmtId="164" fontId="22" fillId="0" borderId="0" xfId="2" applyFont="1" applyBorder="1" applyAlignment="1">
      <alignment vertical="center"/>
    </xf>
    <xf numFmtId="0" fontId="21" fillId="6" borderId="172" xfId="0" applyFont="1" applyFill="1" applyBorder="1" applyAlignment="1">
      <alignment vertical="center"/>
    </xf>
    <xf numFmtId="0" fontId="21" fillId="6" borderId="174" xfId="0" applyFont="1" applyFill="1" applyBorder="1" applyAlignment="1">
      <alignment vertical="center"/>
    </xf>
    <xf numFmtId="0" fontId="49" fillId="0" borderId="38" xfId="0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7" fontId="50" fillId="0" borderId="3" xfId="0" applyNumberFormat="1" applyFont="1" applyBorder="1" applyAlignment="1">
      <alignment horizontal="center" vertical="center"/>
    </xf>
    <xf numFmtId="167" fontId="53" fillId="0" borderId="18" xfId="2" applyNumberFormat="1" applyFont="1" applyBorder="1" applyAlignment="1" applyProtection="1">
      <alignment horizontal="center" vertical="center"/>
    </xf>
    <xf numFmtId="167" fontId="53" fillId="0" borderId="37" xfId="2" applyNumberFormat="1" applyFont="1" applyBorder="1" applyAlignment="1" applyProtection="1">
      <alignment horizontal="center" vertical="center"/>
    </xf>
    <xf numFmtId="0" fontId="49" fillId="0" borderId="26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49" fillId="0" borderId="43" xfId="0" applyFont="1" applyBorder="1" applyAlignment="1">
      <alignment vertical="center"/>
    </xf>
    <xf numFmtId="165" fontId="5" fillId="0" borderId="41" xfId="0" applyNumberFormat="1" applyFont="1" applyBorder="1" applyAlignment="1">
      <alignment horizontal="center" vertical="center"/>
    </xf>
    <xf numFmtId="167" fontId="50" fillId="0" borderId="106" xfId="0" applyNumberFormat="1" applyFont="1" applyBorder="1" applyAlignment="1">
      <alignment vertical="center"/>
    </xf>
    <xf numFmtId="167" fontId="53" fillId="0" borderId="107" xfId="2" applyNumberFormat="1" applyFont="1" applyFill="1" applyBorder="1" applyAlignment="1" applyProtection="1">
      <alignment vertical="center"/>
    </xf>
    <xf numFmtId="167" fontId="53" fillId="0" borderId="108" xfId="2" applyNumberFormat="1" applyFont="1" applyFill="1" applyBorder="1" applyAlignment="1" applyProtection="1">
      <alignment vertical="center"/>
    </xf>
    <xf numFmtId="0" fontId="49" fillId="0" borderId="61" xfId="0" applyFont="1" applyBorder="1" applyAlignment="1">
      <alignment vertical="center"/>
    </xf>
    <xf numFmtId="165" fontId="5" fillId="0" borderId="24" xfId="0" applyNumberFormat="1" applyFont="1" applyBorder="1" applyAlignment="1">
      <alignment vertical="center"/>
    </xf>
    <xf numFmtId="0" fontId="49" fillId="0" borderId="94" xfId="0" applyFont="1" applyBorder="1" applyAlignment="1">
      <alignment horizontal="center" vertical="center"/>
    </xf>
    <xf numFmtId="0" fontId="49" fillId="0" borderId="32" xfId="0" applyFont="1" applyBorder="1" applyAlignment="1">
      <alignment vertical="center"/>
    </xf>
    <xf numFmtId="167" fontId="50" fillId="0" borderId="124" xfId="0" applyNumberFormat="1" applyFont="1" applyBorder="1" applyAlignment="1">
      <alignment vertical="center"/>
    </xf>
    <xf numFmtId="0" fontId="49" fillId="0" borderId="29" xfId="0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159" xfId="0" applyFont="1" applyBorder="1" applyAlignment="1">
      <alignment vertical="center"/>
    </xf>
    <xf numFmtId="0" fontId="53" fillId="0" borderId="33" xfId="0" applyFont="1" applyBorder="1" applyAlignment="1">
      <alignment vertical="center"/>
    </xf>
    <xf numFmtId="0" fontId="50" fillId="0" borderId="26" xfId="0" applyFont="1" applyBorder="1" applyAlignment="1">
      <alignment horizontal="center" vertical="center"/>
    </xf>
    <xf numFmtId="0" fontId="50" fillId="0" borderId="5" xfId="0" applyFont="1" applyBorder="1" applyAlignment="1">
      <alignment horizontal="center" vertical="center"/>
    </xf>
    <xf numFmtId="0" fontId="50" fillId="0" borderId="128" xfId="0" applyFont="1" applyBorder="1" applyAlignment="1">
      <alignment horizontal="center" vertical="center"/>
    </xf>
    <xf numFmtId="0" fontId="50" fillId="0" borderId="122" xfId="0" applyFont="1" applyBorder="1" applyAlignment="1">
      <alignment horizontal="center" vertical="center"/>
    </xf>
    <xf numFmtId="0" fontId="50" fillId="0" borderId="25" xfId="0" applyFont="1" applyBorder="1" applyAlignment="1">
      <alignment horizontal="center" vertical="center"/>
    </xf>
    <xf numFmtId="9" fontId="50" fillId="0" borderId="150" xfId="0" applyNumberFormat="1" applyFont="1" applyBorder="1" applyAlignment="1">
      <alignment horizontal="center" vertical="center"/>
    </xf>
    <xf numFmtId="9" fontId="53" fillId="0" borderId="158" xfId="0" applyNumberFormat="1" applyFont="1" applyBorder="1" applyAlignment="1">
      <alignment horizontal="center" vertical="center"/>
    </xf>
    <xf numFmtId="4" fontId="53" fillId="0" borderId="1" xfId="0" applyNumberFormat="1" applyFont="1" applyBorder="1" applyAlignment="1">
      <alignment vertical="center"/>
    </xf>
    <xf numFmtId="4" fontId="53" fillId="0" borderId="25" xfId="0" applyNumberFormat="1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49" fillId="0" borderId="51" xfId="0" applyFont="1" applyBorder="1" applyAlignment="1">
      <alignment vertical="center"/>
    </xf>
    <xf numFmtId="0" fontId="49" fillId="0" borderId="52" xfId="0" applyFont="1" applyBorder="1" applyAlignment="1">
      <alignment horizontal="center" vertical="center"/>
    </xf>
    <xf numFmtId="0" fontId="49" fillId="3" borderId="53" xfId="0" applyFont="1" applyFill="1" applyBorder="1" applyAlignment="1">
      <alignment horizontal="center" vertical="center"/>
    </xf>
    <xf numFmtId="0" fontId="49" fillId="0" borderId="54" xfId="0" applyFont="1" applyBorder="1" applyAlignment="1">
      <alignment horizontal="center" vertical="center"/>
    </xf>
    <xf numFmtId="0" fontId="49" fillId="3" borderId="55" xfId="0" applyFont="1" applyFill="1" applyBorder="1" applyAlignment="1">
      <alignment horizontal="center" vertical="center"/>
    </xf>
    <xf numFmtId="0" fontId="49" fillId="3" borderId="52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vertical="center"/>
    </xf>
    <xf numFmtId="0" fontId="14" fillId="5" borderId="24" xfId="0" applyFont="1" applyFill="1" applyBorder="1" applyAlignment="1">
      <alignment horizontal="center" vertical="center"/>
    </xf>
    <xf numFmtId="0" fontId="14" fillId="5" borderId="16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167" fontId="23" fillId="0" borderId="177" xfId="0" applyNumberFormat="1" applyFont="1" applyBorder="1" applyAlignment="1">
      <alignment horizontal="center" vertical="center"/>
    </xf>
    <xf numFmtId="167" fontId="23" fillId="0" borderId="179" xfId="0" applyNumberFormat="1" applyFont="1" applyBorder="1" applyAlignment="1">
      <alignment horizontal="center" vertical="center"/>
    </xf>
    <xf numFmtId="167" fontId="23" fillId="0" borderId="175" xfId="0" applyNumberFormat="1" applyFont="1" applyBorder="1" applyAlignment="1">
      <alignment vertical="center"/>
    </xf>
    <xf numFmtId="167" fontId="23" fillId="0" borderId="176" xfId="0" applyNumberFormat="1" applyFont="1" applyBorder="1" applyAlignment="1">
      <alignment vertical="center"/>
    </xf>
    <xf numFmtId="167" fontId="22" fillId="0" borderId="178" xfId="0" applyNumberFormat="1" applyFont="1" applyBorder="1" applyAlignment="1">
      <alignment horizontal="center" vertical="center"/>
    </xf>
    <xf numFmtId="167" fontId="22" fillId="0" borderId="180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3" borderId="67" xfId="0" applyFont="1" applyFill="1" applyBorder="1" applyAlignment="1">
      <alignment vertical="center"/>
    </xf>
    <xf numFmtId="166" fontId="8" fillId="3" borderId="0" xfId="0" applyNumberFormat="1" applyFont="1" applyFill="1" applyAlignment="1">
      <alignment vertical="center"/>
    </xf>
    <xf numFmtId="0" fontId="56" fillId="0" borderId="0" xfId="0" applyFont="1" applyAlignment="1">
      <alignment vertical="center"/>
    </xf>
    <xf numFmtId="0" fontId="50" fillId="3" borderId="0" xfId="0" applyFont="1" applyFill="1" applyAlignment="1">
      <alignment vertical="center"/>
    </xf>
    <xf numFmtId="0" fontId="49" fillId="0" borderId="183" xfId="0" applyFont="1" applyBorder="1" applyAlignment="1">
      <alignment vertical="center"/>
    </xf>
    <xf numFmtId="0" fontId="49" fillId="0" borderId="82" xfId="0" applyFont="1" applyBorder="1" applyAlignment="1">
      <alignment vertical="center"/>
    </xf>
    <xf numFmtId="0" fontId="5" fillId="0" borderId="114" xfId="0" applyFont="1" applyBorder="1" applyAlignment="1">
      <alignment horizontal="center" vertical="center"/>
    </xf>
    <xf numFmtId="0" fontId="39" fillId="0" borderId="122" xfId="0" applyFont="1" applyBorder="1" applyAlignment="1">
      <alignment vertical="center"/>
    </xf>
    <xf numFmtId="9" fontId="15" fillId="6" borderId="75" xfId="0" applyNumberFormat="1" applyFont="1" applyFill="1" applyBorder="1" applyAlignment="1">
      <alignment horizontal="center" vertical="center"/>
    </xf>
    <xf numFmtId="0" fontId="15" fillId="6" borderId="77" xfId="0" applyFont="1" applyFill="1" applyBorder="1" applyAlignment="1">
      <alignment horizontal="center" vertical="center"/>
    </xf>
    <xf numFmtId="0" fontId="31" fillId="0" borderId="32" xfId="0" applyFont="1" applyBorder="1" applyAlignment="1">
      <alignment vertical="center"/>
    </xf>
    <xf numFmtId="0" fontId="40" fillId="0" borderId="0" xfId="0" applyFont="1" applyAlignment="1">
      <alignment horizontal="center" vertical="center"/>
    </xf>
    <xf numFmtId="0" fontId="31" fillId="0" borderId="33" xfId="0" applyFont="1" applyBorder="1" applyAlignment="1">
      <alignment vertical="center"/>
    </xf>
    <xf numFmtId="167" fontId="50" fillId="0" borderId="3" xfId="0" applyNumberFormat="1" applyFont="1" applyBorder="1" applyAlignment="1">
      <alignment vertical="center"/>
    </xf>
    <xf numFmtId="167" fontId="53" fillId="0" borderId="1" xfId="2" applyNumberFormat="1" applyFont="1" applyFill="1" applyBorder="1" applyAlignment="1" applyProtection="1">
      <alignment vertical="center"/>
    </xf>
    <xf numFmtId="164" fontId="53" fillId="0" borderId="1" xfId="2" applyFont="1" applyBorder="1" applyAlignment="1" applyProtection="1">
      <alignment vertical="center"/>
    </xf>
    <xf numFmtId="167" fontId="50" fillId="0" borderId="78" xfId="0" applyNumberFormat="1" applyFont="1" applyBorder="1" applyAlignment="1">
      <alignment vertical="center"/>
    </xf>
    <xf numFmtId="164" fontId="53" fillId="0" borderId="17" xfId="2" applyFont="1" applyBorder="1" applyAlignment="1" applyProtection="1">
      <alignment vertical="center"/>
    </xf>
    <xf numFmtId="165" fontId="5" fillId="0" borderId="8" xfId="0" applyNumberFormat="1" applyFont="1" applyBorder="1" applyAlignment="1">
      <alignment horizontal="center" vertical="center"/>
    </xf>
    <xf numFmtId="167" fontId="53" fillId="0" borderId="25" xfId="2" applyNumberFormat="1" applyFont="1" applyFill="1" applyBorder="1" applyAlignment="1" applyProtection="1">
      <alignment vertical="center"/>
    </xf>
    <xf numFmtId="164" fontId="53" fillId="0" borderId="25" xfId="2" applyFont="1" applyBorder="1" applyAlignment="1" applyProtection="1">
      <alignment vertical="center"/>
    </xf>
    <xf numFmtId="165" fontId="5" fillId="0" borderId="182" xfId="0" applyNumberFormat="1" applyFont="1" applyBorder="1" applyAlignment="1">
      <alignment horizontal="center" vertical="center"/>
    </xf>
    <xf numFmtId="164" fontId="53" fillId="0" borderId="47" xfId="2" applyFont="1" applyBorder="1" applyAlignment="1" applyProtection="1">
      <alignment vertical="center"/>
    </xf>
    <xf numFmtId="167" fontId="1" fillId="5" borderId="138" xfId="0" applyNumberFormat="1" applyFont="1" applyFill="1" applyBorder="1" applyAlignment="1">
      <alignment vertical="center"/>
    </xf>
    <xf numFmtId="167" fontId="22" fillId="5" borderId="73" xfId="0" applyNumberFormat="1" applyFont="1" applyFill="1" applyBorder="1" applyAlignment="1">
      <alignment horizontal="center" vertical="center"/>
    </xf>
    <xf numFmtId="167" fontId="22" fillId="5" borderId="45" xfId="0" applyNumberFormat="1" applyFont="1" applyFill="1" applyBorder="1" applyAlignment="1">
      <alignment horizontal="center" vertical="center"/>
    </xf>
    <xf numFmtId="0" fontId="23" fillId="5" borderId="175" xfId="0" applyFont="1" applyFill="1" applyBorder="1" applyAlignment="1">
      <alignment vertical="center"/>
    </xf>
    <xf numFmtId="0" fontId="23" fillId="5" borderId="181" xfId="0" applyFont="1" applyFill="1" applyBorder="1" applyAlignment="1">
      <alignment vertical="center"/>
    </xf>
    <xf numFmtId="167" fontId="23" fillId="5" borderId="177" xfId="0" applyNumberFormat="1" applyFont="1" applyFill="1" applyBorder="1" applyAlignment="1">
      <alignment horizontal="center" vertical="center"/>
    </xf>
    <xf numFmtId="167" fontId="23" fillId="5" borderId="182" xfId="0" applyNumberFormat="1" applyFont="1" applyFill="1" applyBorder="1" applyAlignment="1">
      <alignment horizontal="center" vertical="center"/>
    </xf>
    <xf numFmtId="0" fontId="23" fillId="5" borderId="177" xfId="0" applyFont="1" applyFill="1" applyBorder="1" applyAlignment="1">
      <alignment horizontal="center" vertical="center"/>
    </xf>
    <xf numFmtId="0" fontId="23" fillId="5" borderId="182" xfId="0" applyFont="1" applyFill="1" applyBorder="1" applyAlignment="1">
      <alignment horizontal="center" vertical="center"/>
    </xf>
    <xf numFmtId="167" fontId="23" fillId="5" borderId="179" xfId="0" applyNumberFormat="1" applyFont="1" applyFill="1" applyBorder="1" applyAlignment="1">
      <alignment horizontal="center" vertical="center"/>
    </xf>
    <xf numFmtId="167" fontId="22" fillId="5" borderId="179" xfId="0" applyNumberFormat="1" applyFont="1" applyFill="1" applyBorder="1" applyAlignment="1">
      <alignment horizontal="center" vertical="center"/>
    </xf>
    <xf numFmtId="0" fontId="23" fillId="5" borderId="177" xfId="0" applyFont="1" applyFill="1" applyBorder="1" applyAlignment="1">
      <alignment vertical="center"/>
    </xf>
    <xf numFmtId="0" fontId="23" fillId="5" borderId="182" xfId="0" applyFont="1" applyFill="1" applyBorder="1" applyAlignment="1">
      <alignment vertical="center"/>
    </xf>
    <xf numFmtId="167" fontId="22" fillId="5" borderId="134" xfId="0" applyNumberFormat="1" applyFont="1" applyFill="1" applyBorder="1" applyAlignment="1">
      <alignment horizontal="center" vertical="center"/>
    </xf>
    <xf numFmtId="167" fontId="22" fillId="5" borderId="135" xfId="0" applyNumberFormat="1" applyFont="1" applyFill="1" applyBorder="1" applyAlignment="1">
      <alignment horizontal="center" vertical="center"/>
    </xf>
    <xf numFmtId="167" fontId="22" fillId="5" borderId="136" xfId="0" applyNumberFormat="1" applyFont="1" applyFill="1" applyBorder="1" applyAlignment="1">
      <alignment horizontal="center" vertical="center"/>
    </xf>
    <xf numFmtId="167" fontId="22" fillId="5" borderId="127" xfId="0" applyNumberFormat="1" applyFont="1" applyFill="1" applyBorder="1" applyAlignment="1">
      <alignment horizontal="center" vertical="center"/>
    </xf>
    <xf numFmtId="167" fontId="22" fillId="5" borderId="110" xfId="0" applyNumberFormat="1" applyFont="1" applyFill="1" applyBorder="1" applyAlignment="1">
      <alignment horizontal="center" vertical="center"/>
    </xf>
    <xf numFmtId="167" fontId="22" fillId="5" borderId="111" xfId="0" applyNumberFormat="1" applyFont="1" applyFill="1" applyBorder="1" applyAlignment="1">
      <alignment horizontal="center" vertical="center"/>
    </xf>
    <xf numFmtId="167" fontId="22" fillId="5" borderId="126" xfId="0" applyNumberFormat="1" applyFont="1" applyFill="1" applyBorder="1" applyAlignment="1">
      <alignment horizontal="center" vertical="center"/>
    </xf>
    <xf numFmtId="167" fontId="22" fillId="5" borderId="129" xfId="0" applyNumberFormat="1" applyFont="1" applyFill="1" applyBorder="1" applyAlignment="1">
      <alignment horizontal="center" vertical="center"/>
    </xf>
    <xf numFmtId="167" fontId="22" fillId="5" borderId="97" xfId="0" applyNumberFormat="1" applyFont="1" applyFill="1" applyBorder="1" applyAlignment="1">
      <alignment horizontal="center" vertical="center"/>
    </xf>
    <xf numFmtId="167" fontId="1" fillId="5" borderId="127" xfId="0" applyNumberFormat="1" applyFont="1" applyFill="1" applyBorder="1" applyAlignment="1">
      <alignment vertical="center"/>
    </xf>
    <xf numFmtId="167" fontId="1" fillId="5" borderId="110" xfId="0" applyNumberFormat="1" applyFont="1" applyFill="1" applyBorder="1" applyAlignment="1">
      <alignment vertical="center"/>
    </xf>
    <xf numFmtId="167" fontId="1" fillId="5" borderId="111" xfId="0" applyNumberFormat="1" applyFont="1" applyFill="1" applyBorder="1" applyAlignment="1">
      <alignment vertical="center"/>
    </xf>
    <xf numFmtId="0" fontId="15" fillId="5" borderId="26" xfId="0" applyFont="1" applyFill="1" applyBorder="1" applyAlignment="1">
      <alignment horizontal="center" vertical="center"/>
    </xf>
    <xf numFmtId="167" fontId="23" fillId="5" borderId="5" xfId="0" applyNumberFormat="1" applyFont="1" applyFill="1" applyBorder="1" applyAlignment="1">
      <alignment horizontal="center" vertical="center"/>
    </xf>
    <xf numFmtId="167" fontId="22" fillId="5" borderId="2" xfId="0" applyNumberFormat="1" applyFont="1" applyFill="1" applyBorder="1" applyAlignment="1">
      <alignment horizontal="center" vertical="center"/>
    </xf>
    <xf numFmtId="167" fontId="22" fillId="5" borderId="11" xfId="0" applyNumberFormat="1" applyFont="1" applyFill="1" applyBorder="1" applyAlignment="1">
      <alignment horizontal="center" vertical="center"/>
    </xf>
    <xf numFmtId="167" fontId="22" fillId="5" borderId="24" xfId="0" applyNumberFormat="1" applyFont="1" applyFill="1" applyBorder="1" applyAlignment="1">
      <alignment horizontal="center" vertical="center"/>
    </xf>
    <xf numFmtId="167" fontId="22" fillId="5" borderId="26" xfId="0" applyNumberFormat="1" applyFont="1" applyFill="1" applyBorder="1" applyAlignment="1">
      <alignment horizontal="center" vertical="center"/>
    </xf>
    <xf numFmtId="167" fontId="22" fillId="5" borderId="1" xfId="0" applyNumberFormat="1" applyFont="1" applyFill="1" applyBorder="1" applyAlignment="1">
      <alignment horizontal="center" vertical="center"/>
    </xf>
    <xf numFmtId="167" fontId="22" fillId="5" borderId="147" xfId="0" applyNumberFormat="1" applyFont="1" applyFill="1" applyBorder="1" applyAlignment="1">
      <alignment horizontal="center" vertical="center"/>
    </xf>
    <xf numFmtId="167" fontId="22" fillId="5" borderId="3" xfId="0" applyNumberFormat="1" applyFont="1" applyFill="1" applyBorder="1" applyAlignment="1">
      <alignment horizontal="center" vertical="center"/>
    </xf>
    <xf numFmtId="167" fontId="22" fillId="5" borderId="148" xfId="0" applyNumberFormat="1" applyFont="1" applyFill="1" applyBorder="1" applyAlignment="1">
      <alignment horizontal="center" vertical="center"/>
    </xf>
    <xf numFmtId="167" fontId="22" fillId="5" borderId="96" xfId="0" applyNumberFormat="1" applyFont="1" applyFill="1" applyBorder="1" applyAlignment="1">
      <alignment horizontal="center" vertical="center"/>
    </xf>
    <xf numFmtId="167" fontId="22" fillId="5" borderId="87" xfId="0" applyNumberFormat="1" applyFont="1" applyFill="1" applyBorder="1" applyAlignment="1">
      <alignment horizontal="center" vertical="center"/>
    </xf>
    <xf numFmtId="167" fontId="1" fillId="5" borderId="134" xfId="0" applyNumberFormat="1" applyFont="1" applyFill="1" applyBorder="1" applyAlignment="1">
      <alignment vertical="center"/>
    </xf>
    <xf numFmtId="167" fontId="1" fillId="5" borderId="130" xfId="0" applyNumberFormat="1" applyFont="1" applyFill="1" applyBorder="1" applyAlignment="1">
      <alignment vertical="center"/>
    </xf>
    <xf numFmtId="167" fontId="1" fillId="5" borderId="136" xfId="0" applyNumberFormat="1" applyFont="1" applyFill="1" applyBorder="1" applyAlignment="1">
      <alignment vertical="center"/>
    </xf>
    <xf numFmtId="167" fontId="22" fillId="5" borderId="63" xfId="0" applyNumberFormat="1" applyFont="1" applyFill="1" applyBorder="1" applyAlignment="1">
      <alignment horizontal="center" vertical="center"/>
    </xf>
    <xf numFmtId="167" fontId="22" fillId="5" borderId="38" xfId="0" applyNumberFormat="1" applyFont="1" applyFill="1" applyBorder="1" applyAlignment="1">
      <alignment horizontal="center" vertical="center"/>
    </xf>
    <xf numFmtId="167" fontId="22" fillId="5" borderId="18" xfId="0" applyNumberFormat="1" applyFont="1" applyFill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31" fillId="0" borderId="185" xfId="0" applyFont="1" applyBorder="1" applyAlignment="1">
      <alignment horizontal="center" vertical="center"/>
    </xf>
    <xf numFmtId="0" fontId="31" fillId="0" borderId="186" xfId="0" applyFont="1" applyBorder="1" applyAlignment="1">
      <alignment horizontal="center" vertical="center"/>
    </xf>
    <xf numFmtId="0" fontId="31" fillId="0" borderId="187" xfId="0" applyFont="1" applyBorder="1" applyAlignment="1">
      <alignment horizontal="center" vertical="center"/>
    </xf>
    <xf numFmtId="0" fontId="31" fillId="0" borderId="188" xfId="0" applyFont="1" applyBorder="1" applyAlignment="1">
      <alignment horizontal="center" vertical="center"/>
    </xf>
    <xf numFmtId="167" fontId="21" fillId="0" borderId="189" xfId="0" applyNumberFormat="1" applyFont="1" applyBorder="1" applyAlignment="1">
      <alignment horizontal="center" vertical="center"/>
    </xf>
    <xf numFmtId="0" fontId="31" fillId="0" borderId="190" xfId="0" applyFont="1" applyBorder="1" applyAlignment="1">
      <alignment vertical="center"/>
    </xf>
    <xf numFmtId="0" fontId="31" fillId="0" borderId="191" xfId="0" applyFont="1" applyBorder="1" applyAlignment="1">
      <alignment vertical="center"/>
    </xf>
    <xf numFmtId="0" fontId="49" fillId="0" borderId="63" xfId="0" applyFont="1" applyBorder="1" applyAlignment="1">
      <alignment vertical="center"/>
    </xf>
    <xf numFmtId="167" fontId="50" fillId="4" borderId="3" xfId="0" applyNumberFormat="1" applyFont="1" applyFill="1" applyBorder="1" applyAlignment="1">
      <alignment horizontal="center" vertical="center"/>
    </xf>
    <xf numFmtId="167" fontId="53" fillId="4" borderId="1" xfId="2" applyNumberFormat="1" applyFont="1" applyFill="1" applyBorder="1" applyAlignment="1" applyProtection="1">
      <alignment horizontal="center" vertical="center"/>
    </xf>
    <xf numFmtId="167" fontId="53" fillId="4" borderId="37" xfId="2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>
      <alignment vertical="center"/>
    </xf>
    <xf numFmtId="0" fontId="23" fillId="3" borderId="0" xfId="0" applyFont="1" applyFill="1"/>
    <xf numFmtId="0" fontId="23" fillId="3" borderId="0" xfId="0" applyFont="1" applyFill="1" applyAlignment="1">
      <alignment horizontal="right"/>
    </xf>
    <xf numFmtId="0" fontId="22" fillId="3" borderId="0" xfId="0" applyFont="1" applyFill="1"/>
    <xf numFmtId="0" fontId="14" fillId="3" borderId="0" xfId="0" applyFont="1" applyFill="1"/>
    <xf numFmtId="9" fontId="14" fillId="0" borderId="0" xfId="3" applyFont="1" applyBorder="1"/>
    <xf numFmtId="0" fontId="15" fillId="3" borderId="0" xfId="0" applyFont="1" applyFill="1" applyAlignment="1">
      <alignment vertical="center"/>
    </xf>
    <xf numFmtId="0" fontId="49" fillId="0" borderId="0" xfId="0" applyFont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9" fontId="39" fillId="0" borderId="0" xfId="0" applyNumberFormat="1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7" fontId="23" fillId="0" borderId="0" xfId="0" applyNumberFormat="1" applyFont="1" applyAlignment="1">
      <alignment vertical="center"/>
    </xf>
    <xf numFmtId="0" fontId="23" fillId="0" borderId="0" xfId="0" applyFont="1" applyAlignment="1">
      <alignment horizontal="center" vertical="center"/>
    </xf>
    <xf numFmtId="164" fontId="14" fillId="0" borderId="0" xfId="0" applyNumberFormat="1" applyFont="1" applyAlignment="1">
      <alignment vertical="center"/>
    </xf>
    <xf numFmtId="164" fontId="14" fillId="0" borderId="0" xfId="2" applyFont="1" applyBorder="1" applyAlignment="1">
      <alignment horizontal="center" vertical="center"/>
    </xf>
    <xf numFmtId="165" fontId="2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167" fontId="23" fillId="4" borderId="182" xfId="0" applyNumberFormat="1" applyFont="1" applyFill="1" applyBorder="1" applyAlignment="1">
      <alignment horizontal="center" vertical="center"/>
    </xf>
    <xf numFmtId="167" fontId="23" fillId="4" borderId="177" xfId="0" applyNumberFormat="1" applyFont="1" applyFill="1" applyBorder="1" applyAlignment="1">
      <alignment horizontal="center" vertical="center"/>
    </xf>
    <xf numFmtId="167" fontId="22" fillId="4" borderId="178" xfId="0" applyNumberFormat="1" applyFont="1" applyFill="1" applyBorder="1" applyAlignment="1">
      <alignment horizontal="center" vertical="center"/>
    </xf>
    <xf numFmtId="167" fontId="22" fillId="4" borderId="25" xfId="0" applyNumberFormat="1" applyFont="1" applyFill="1" applyBorder="1" applyAlignment="1">
      <alignment horizontal="center" vertical="center"/>
    </xf>
    <xf numFmtId="0" fontId="8" fillId="4" borderId="74" xfId="0" applyFont="1" applyFill="1" applyBorder="1" applyAlignment="1">
      <alignment horizontal="center" vertical="center"/>
    </xf>
    <xf numFmtId="167" fontId="8" fillId="4" borderId="76" xfId="0" applyNumberFormat="1" applyFont="1" applyFill="1" applyBorder="1" applyAlignment="1">
      <alignment horizontal="center" vertical="center"/>
    </xf>
    <xf numFmtId="164" fontId="22" fillId="0" borderId="109" xfId="2" applyFont="1" applyBorder="1" applyAlignment="1">
      <alignment vertical="center"/>
    </xf>
    <xf numFmtId="164" fontId="22" fillId="0" borderId="104" xfId="2" applyFont="1" applyBorder="1" applyAlignment="1">
      <alignment vertical="center"/>
    </xf>
    <xf numFmtId="164" fontId="23" fillId="0" borderId="104" xfId="2" applyFont="1" applyBorder="1" applyAlignment="1">
      <alignment vertical="center"/>
    </xf>
    <xf numFmtId="164" fontId="23" fillId="0" borderId="192" xfId="2" applyFont="1" applyBorder="1" applyAlignment="1">
      <alignment vertical="center"/>
    </xf>
    <xf numFmtId="164" fontId="23" fillId="0" borderId="193" xfId="2" applyFont="1" applyBorder="1" applyAlignment="1">
      <alignment vertical="center"/>
    </xf>
    <xf numFmtId="164" fontId="23" fillId="0" borderId="194" xfId="2" applyFont="1" applyBorder="1" applyAlignment="1">
      <alignment vertical="center"/>
    </xf>
    <xf numFmtId="164" fontId="22" fillId="0" borderId="195" xfId="2" applyFont="1" applyBorder="1" applyAlignment="1">
      <alignment vertical="center"/>
    </xf>
    <xf numFmtId="164" fontId="22" fillId="0" borderId="105" xfId="2" applyFont="1" applyBorder="1" applyAlignment="1">
      <alignment vertical="center"/>
    </xf>
    <xf numFmtId="0" fontId="14" fillId="0" borderId="197" xfId="0" applyFont="1" applyBorder="1" applyAlignment="1">
      <alignment horizontal="left" vertical="center"/>
    </xf>
    <xf numFmtId="0" fontId="14" fillId="0" borderId="198" xfId="0" applyFont="1" applyBorder="1" applyAlignment="1">
      <alignment horizontal="left" vertical="center"/>
    </xf>
    <xf numFmtId="167" fontId="23" fillId="0" borderId="198" xfId="0" applyNumberFormat="1" applyFont="1" applyBorder="1" applyAlignment="1">
      <alignment horizontal="left" vertical="center"/>
    </xf>
    <xf numFmtId="167" fontId="22" fillId="0" borderId="198" xfId="0" applyNumberFormat="1" applyFont="1" applyBorder="1" applyAlignment="1">
      <alignment horizontal="left" vertical="center"/>
    </xf>
    <xf numFmtId="167" fontId="23" fillId="0" borderId="199" xfId="0" applyNumberFormat="1" applyFont="1" applyBorder="1" applyAlignment="1">
      <alignment horizontal="left" vertical="center"/>
    </xf>
    <xf numFmtId="167" fontId="22" fillId="0" borderId="200" xfId="0" applyNumberFormat="1" applyFont="1" applyBorder="1" applyAlignment="1">
      <alignment horizontal="left" vertical="center"/>
    </xf>
    <xf numFmtId="167" fontId="23" fillId="0" borderId="201" xfId="0" applyNumberFormat="1" applyFont="1" applyBorder="1" applyAlignment="1">
      <alignment horizontal="left" vertical="center"/>
    </xf>
    <xf numFmtId="167" fontId="22" fillId="0" borderId="202" xfId="0" applyNumberFormat="1" applyFont="1" applyBorder="1" applyAlignment="1">
      <alignment horizontal="left" vertical="center"/>
    </xf>
    <xf numFmtId="167" fontId="22" fillId="0" borderId="203" xfId="0" applyNumberFormat="1" applyFont="1" applyBorder="1" applyAlignment="1">
      <alignment horizontal="left" vertical="center"/>
    </xf>
    <xf numFmtId="0" fontId="4" fillId="0" borderId="139" xfId="0" applyFont="1" applyBorder="1" applyAlignment="1">
      <alignment horizontal="left" vertical="center"/>
    </xf>
    <xf numFmtId="165" fontId="3" fillId="0" borderId="141" xfId="0" applyNumberFormat="1" applyFont="1" applyBorder="1" applyAlignment="1">
      <alignment vertical="center"/>
    </xf>
    <xf numFmtId="0" fontId="0" fillId="0" borderId="40" xfId="0" applyBorder="1" applyAlignment="1">
      <alignment vertical="center"/>
    </xf>
    <xf numFmtId="165" fontId="1" fillId="0" borderId="141" xfId="0" applyNumberFormat="1" applyFont="1" applyBorder="1" applyAlignment="1">
      <alignment vertical="center"/>
    </xf>
    <xf numFmtId="165" fontId="1" fillId="0" borderId="140" xfId="0" applyNumberFormat="1" applyFont="1" applyBorder="1" applyAlignment="1">
      <alignment vertical="center"/>
    </xf>
    <xf numFmtId="165" fontId="3" fillId="0" borderId="140" xfId="0" applyNumberFormat="1" applyFont="1" applyBorder="1" applyAlignment="1">
      <alignment vertical="center"/>
    </xf>
    <xf numFmtId="165" fontId="1" fillId="0" borderId="204" xfId="0" applyNumberFormat="1" applyFont="1" applyBorder="1" applyAlignment="1">
      <alignment vertical="center"/>
    </xf>
    <xf numFmtId="165" fontId="3" fillId="0" borderId="142" xfId="0" applyNumberFormat="1" applyFont="1" applyBorder="1" applyAlignment="1">
      <alignment vertical="center"/>
    </xf>
    <xf numFmtId="165" fontId="1" fillId="0" borderId="108" xfId="0" applyNumberFormat="1" applyFont="1" applyBorder="1" applyAlignment="1">
      <alignment vertical="center"/>
    </xf>
    <xf numFmtId="0" fontId="6" fillId="0" borderId="139" xfId="0" applyFont="1" applyBorder="1" applyAlignment="1">
      <alignment horizontal="center" vertical="center"/>
    </xf>
    <xf numFmtId="167" fontId="3" fillId="0" borderId="140" xfId="0" applyNumberFormat="1" applyFont="1" applyBorder="1" applyAlignment="1">
      <alignment vertical="center"/>
    </xf>
    <xf numFmtId="167" fontId="1" fillId="0" borderId="141" xfId="0" applyNumberFormat="1" applyFont="1" applyBorder="1" applyAlignment="1">
      <alignment vertical="center"/>
    </xf>
    <xf numFmtId="167" fontId="3" fillId="0" borderId="141" xfId="0" applyNumberFormat="1" applyFont="1" applyBorder="1" applyAlignment="1">
      <alignment vertical="center"/>
    </xf>
    <xf numFmtId="167" fontId="1" fillId="0" borderId="204" xfId="0" applyNumberFormat="1" applyFont="1" applyBorder="1" applyAlignment="1">
      <alignment vertical="center"/>
    </xf>
    <xf numFmtId="167" fontId="3" fillId="0" borderId="142" xfId="0" applyNumberFormat="1" applyFont="1" applyBorder="1" applyAlignment="1">
      <alignment vertical="center"/>
    </xf>
    <xf numFmtId="167" fontId="1" fillId="0" borderId="143" xfId="0" applyNumberFormat="1" applyFont="1" applyBorder="1" applyAlignment="1">
      <alignment vertical="center"/>
    </xf>
    <xf numFmtId="0" fontId="6" fillId="0" borderId="205" xfId="0" applyFont="1" applyBorder="1" applyAlignment="1">
      <alignment horizontal="center" vertical="center"/>
    </xf>
    <xf numFmtId="167" fontId="3" fillId="0" borderId="206" xfId="0" applyNumberFormat="1" applyFont="1" applyBorder="1" applyAlignment="1">
      <alignment vertical="center"/>
    </xf>
    <xf numFmtId="167" fontId="1" fillId="0" borderId="207" xfId="0" applyNumberFormat="1" applyFont="1" applyBorder="1" applyAlignment="1">
      <alignment vertical="center"/>
    </xf>
    <xf numFmtId="167" fontId="3" fillId="0" borderId="207" xfId="0" applyNumberFormat="1" applyFont="1" applyBorder="1" applyAlignment="1">
      <alignment vertical="center"/>
    </xf>
    <xf numFmtId="167" fontId="1" fillId="0" borderId="93" xfId="0" applyNumberFormat="1" applyFont="1" applyBorder="1" applyAlignment="1">
      <alignment vertical="center"/>
    </xf>
    <xf numFmtId="167" fontId="3" fillId="0" borderId="100" xfId="0" applyNumberFormat="1" applyFont="1" applyBorder="1" applyAlignment="1">
      <alignment vertical="center"/>
    </xf>
    <xf numFmtId="167" fontId="1" fillId="0" borderId="91" xfId="0" applyNumberFormat="1" applyFont="1" applyBorder="1" applyAlignment="1">
      <alignment vertical="center"/>
    </xf>
    <xf numFmtId="167" fontId="1" fillId="0" borderId="208" xfId="0" applyNumberFormat="1" applyFont="1" applyBorder="1" applyAlignment="1">
      <alignment vertical="center"/>
    </xf>
    <xf numFmtId="167" fontId="22" fillId="4" borderId="127" xfId="0" applyNumberFormat="1" applyFont="1" applyFill="1" applyBorder="1" applyAlignment="1">
      <alignment horizontal="center" vertical="center"/>
    </xf>
    <xf numFmtId="167" fontId="22" fillId="4" borderId="110" xfId="0" applyNumberFormat="1" applyFont="1" applyFill="1" applyBorder="1" applyAlignment="1">
      <alignment horizontal="center" vertical="center"/>
    </xf>
    <xf numFmtId="167" fontId="22" fillId="4" borderId="111" xfId="0" applyNumberFormat="1" applyFont="1" applyFill="1" applyBorder="1" applyAlignment="1">
      <alignment horizontal="center" vertical="center"/>
    </xf>
    <xf numFmtId="167" fontId="23" fillId="4" borderId="142" xfId="0" applyNumberFormat="1" applyFont="1" applyFill="1" applyBorder="1" applyAlignment="1">
      <alignment horizontal="center" vertical="center"/>
    </xf>
    <xf numFmtId="167" fontId="22" fillId="4" borderId="143" xfId="0" applyNumberFormat="1" applyFont="1" applyFill="1" applyBorder="1" applyAlignment="1">
      <alignment horizontal="center" vertical="center"/>
    </xf>
    <xf numFmtId="167" fontId="23" fillId="4" borderId="4" xfId="0" applyNumberFormat="1" applyFont="1" applyFill="1" applyBorder="1" applyAlignment="1">
      <alignment horizontal="center" vertical="center"/>
    </xf>
    <xf numFmtId="167" fontId="22" fillId="4" borderId="1" xfId="0" applyNumberFormat="1" applyFont="1" applyFill="1" applyBorder="1" applyAlignment="1">
      <alignment horizontal="center" vertical="center"/>
    </xf>
    <xf numFmtId="167" fontId="22" fillId="4" borderId="45" xfId="0" applyNumberFormat="1" applyFont="1" applyFill="1" applyBorder="1" applyAlignment="1">
      <alignment horizontal="center" vertical="center"/>
    </xf>
    <xf numFmtId="9" fontId="15" fillId="8" borderId="74" xfId="0" applyNumberFormat="1" applyFont="1" applyFill="1" applyBorder="1" applyAlignment="1">
      <alignment horizontal="center" vertical="center"/>
    </xf>
    <xf numFmtId="0" fontId="15" fillId="8" borderId="80" xfId="0" applyFont="1" applyFill="1" applyBorder="1" applyAlignment="1">
      <alignment horizontal="center" vertical="center"/>
    </xf>
    <xf numFmtId="9" fontId="15" fillId="8" borderId="79" xfId="0" applyNumberFormat="1" applyFont="1" applyFill="1" applyBorder="1" applyAlignment="1">
      <alignment horizontal="center" vertical="center"/>
    </xf>
    <xf numFmtId="0" fontId="14" fillId="8" borderId="76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13" fillId="0" borderId="0" xfId="0" applyFont="1"/>
    <xf numFmtId="0" fontId="5" fillId="3" borderId="0" xfId="0" applyFont="1" applyFill="1"/>
    <xf numFmtId="0" fontId="49" fillId="3" borderId="0" xfId="0" applyFont="1" applyFill="1" applyAlignment="1">
      <alignment horizontal="right"/>
    </xf>
    <xf numFmtId="0" fontId="49" fillId="3" borderId="0" xfId="0" applyFont="1" applyFill="1"/>
    <xf numFmtId="0" fontId="13" fillId="3" borderId="0" xfId="0" applyFont="1" applyFill="1"/>
    <xf numFmtId="0" fontId="5" fillId="0" borderId="0" xfId="0" applyFont="1" applyAlignment="1">
      <alignment vertical="center"/>
    </xf>
    <xf numFmtId="10" fontId="13" fillId="0" borderId="0" xfId="0" applyNumberFormat="1" applyFont="1" applyAlignment="1">
      <alignment vertical="center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4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45" fillId="6" borderId="0" xfId="0" applyFont="1" applyFill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167" fontId="32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 vertical="center"/>
    </xf>
    <xf numFmtId="167" fontId="25" fillId="0" borderId="0" xfId="0" applyNumberFormat="1" applyFont="1" applyAlignment="1">
      <alignment horizontal="left" vertical="center"/>
    </xf>
    <xf numFmtId="167" fontId="22" fillId="0" borderId="0" xfId="0" applyNumberFormat="1" applyFont="1" applyAlignment="1">
      <alignment horizontal="left" vertical="center"/>
    </xf>
    <xf numFmtId="167" fontId="23" fillId="0" borderId="0" xfId="0" applyNumberFormat="1" applyFont="1" applyAlignment="1">
      <alignment horizontal="left" vertical="center"/>
    </xf>
    <xf numFmtId="167" fontId="15" fillId="0" borderId="0" xfId="0" applyNumberFormat="1" applyFont="1" applyAlignment="1">
      <alignment vertical="center"/>
    </xf>
    <xf numFmtId="165" fontId="15" fillId="0" borderId="0" xfId="0" applyNumberFormat="1" applyFont="1" applyAlignment="1">
      <alignment vertical="center"/>
    </xf>
    <xf numFmtId="167" fontId="22" fillId="4" borderId="139" xfId="0" applyNumberFormat="1" applyFont="1" applyFill="1" applyBorder="1" applyAlignment="1">
      <alignment horizontal="center" vertical="center"/>
    </xf>
    <xf numFmtId="167" fontId="22" fillId="4" borderId="24" xfId="0" applyNumberFormat="1" applyFont="1" applyFill="1" applyBorder="1" applyAlignment="1">
      <alignment horizontal="center" vertical="center"/>
    </xf>
    <xf numFmtId="167" fontId="22" fillId="4" borderId="26" xfId="0" applyNumberFormat="1" applyFont="1" applyFill="1" applyBorder="1" applyAlignment="1">
      <alignment horizontal="center" vertical="center"/>
    </xf>
    <xf numFmtId="167" fontId="23" fillId="4" borderId="7" xfId="0" applyNumberFormat="1" applyFont="1" applyFill="1" applyBorder="1" applyAlignment="1">
      <alignment horizontal="center" vertical="center"/>
    </xf>
    <xf numFmtId="167" fontId="22" fillId="4" borderId="147" xfId="0" applyNumberFormat="1" applyFont="1" applyFill="1" applyBorder="1" applyAlignment="1">
      <alignment horizontal="center" vertical="center"/>
    </xf>
    <xf numFmtId="167" fontId="22" fillId="4" borderId="3" xfId="0" applyNumberFormat="1" applyFont="1" applyFill="1" applyBorder="1" applyAlignment="1">
      <alignment horizontal="center" vertical="center"/>
    </xf>
    <xf numFmtId="0" fontId="15" fillId="0" borderId="211" xfId="0" applyFont="1" applyBorder="1" applyAlignment="1">
      <alignment horizontal="center" vertical="center"/>
    </xf>
    <xf numFmtId="0" fontId="15" fillId="0" borderId="212" xfId="0" applyFont="1" applyBorder="1" applyAlignment="1">
      <alignment horizontal="center" vertical="center"/>
    </xf>
    <xf numFmtId="167" fontId="3" fillId="0" borderId="212" xfId="0" applyNumberFormat="1" applyFont="1" applyBorder="1" applyAlignment="1">
      <alignment vertical="center"/>
    </xf>
    <xf numFmtId="167" fontId="1" fillId="0" borderId="212" xfId="0" applyNumberFormat="1" applyFont="1" applyBorder="1" applyAlignment="1">
      <alignment vertical="center"/>
    </xf>
    <xf numFmtId="0" fontId="14" fillId="0" borderId="43" xfId="0" applyFont="1" applyBorder="1" applyAlignment="1">
      <alignment vertical="center"/>
    </xf>
    <xf numFmtId="0" fontId="14" fillId="0" borderId="103" xfId="0" applyFont="1" applyBorder="1" applyAlignment="1">
      <alignment vertical="center"/>
    </xf>
    <xf numFmtId="0" fontId="15" fillId="0" borderId="109" xfId="0" applyFont="1" applyBorder="1" applyAlignment="1">
      <alignment horizontal="center" vertical="center"/>
    </xf>
    <xf numFmtId="0" fontId="15" fillId="0" borderId="104" xfId="0" applyFont="1" applyBorder="1" applyAlignment="1">
      <alignment horizontal="center" vertical="center"/>
    </xf>
    <xf numFmtId="167" fontId="3" fillId="0" borderId="104" xfId="0" applyNumberFormat="1" applyFont="1" applyBorder="1" applyAlignment="1">
      <alignment vertical="center"/>
    </xf>
    <xf numFmtId="167" fontId="1" fillId="0" borderId="104" xfId="0" applyNumberFormat="1" applyFont="1" applyBorder="1" applyAlignment="1">
      <alignment vertical="center"/>
    </xf>
    <xf numFmtId="167" fontId="1" fillId="5" borderId="213" xfId="0" applyNumberFormat="1" applyFont="1" applyFill="1" applyBorder="1" applyAlignment="1">
      <alignment vertical="center"/>
    </xf>
    <xf numFmtId="167" fontId="1" fillId="0" borderId="214" xfId="0" applyNumberFormat="1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167" fontId="1" fillId="0" borderId="192" xfId="0" applyNumberFormat="1" applyFont="1" applyBorder="1" applyAlignment="1">
      <alignment vertical="center"/>
    </xf>
    <xf numFmtId="167" fontId="1" fillId="0" borderId="196" xfId="0" applyNumberFormat="1" applyFont="1" applyBorder="1" applyAlignment="1">
      <alignment vertical="center"/>
    </xf>
    <xf numFmtId="167" fontId="1" fillId="0" borderId="215" xfId="0" applyNumberFormat="1" applyFont="1" applyBorder="1" applyAlignment="1">
      <alignment vertical="center"/>
    </xf>
    <xf numFmtId="0" fontId="14" fillId="0" borderId="108" xfId="0" applyFont="1" applyBorder="1" applyAlignment="1">
      <alignment vertical="center"/>
    </xf>
    <xf numFmtId="167" fontId="1" fillId="0" borderId="102" xfId="0" applyNumberFormat="1" applyFont="1" applyBorder="1" applyAlignment="1">
      <alignment vertical="center"/>
    </xf>
    <xf numFmtId="167" fontId="3" fillId="0" borderId="216" xfId="0" applyNumberFormat="1" applyFont="1" applyBorder="1" applyAlignment="1">
      <alignment vertical="center"/>
    </xf>
    <xf numFmtId="167" fontId="1" fillId="0" borderId="217" xfId="0" applyNumberFormat="1" applyFont="1" applyBorder="1" applyAlignment="1">
      <alignment vertical="center"/>
    </xf>
    <xf numFmtId="167" fontId="3" fillId="0" borderId="218" xfId="0" applyNumberFormat="1" applyFont="1" applyBorder="1" applyAlignment="1">
      <alignment vertical="center"/>
    </xf>
    <xf numFmtId="167" fontId="1" fillId="0" borderId="219" xfId="0" applyNumberFormat="1" applyFont="1" applyBorder="1" applyAlignment="1">
      <alignment vertical="center"/>
    </xf>
    <xf numFmtId="0" fontId="14" fillId="0" borderId="106" xfId="0" applyFont="1" applyBorder="1" applyAlignment="1">
      <alignment vertical="center"/>
    </xf>
    <xf numFmtId="0" fontId="14" fillId="0" borderId="107" xfId="0" applyFont="1" applyBorder="1" applyAlignment="1">
      <alignment vertical="center"/>
    </xf>
    <xf numFmtId="167" fontId="3" fillId="0" borderId="220" xfId="0" applyNumberFormat="1" applyFont="1" applyBorder="1" applyAlignment="1">
      <alignment vertical="center"/>
    </xf>
    <xf numFmtId="167" fontId="1" fillId="0" borderId="221" xfId="0" applyNumberFormat="1" applyFont="1" applyBorder="1" applyAlignment="1">
      <alignment vertical="center"/>
    </xf>
    <xf numFmtId="167" fontId="1" fillId="5" borderId="222" xfId="0" applyNumberFormat="1" applyFont="1" applyFill="1" applyBorder="1" applyAlignment="1">
      <alignment vertical="center"/>
    </xf>
    <xf numFmtId="167" fontId="1" fillId="0" borderId="223" xfId="0" applyNumberFormat="1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167" fontId="1" fillId="0" borderId="195" xfId="0" applyNumberFormat="1" applyFont="1" applyBorder="1" applyAlignment="1">
      <alignment vertical="center"/>
    </xf>
    <xf numFmtId="167" fontId="1" fillId="5" borderId="224" xfId="0" applyNumberFormat="1" applyFont="1" applyFill="1" applyBorder="1" applyAlignment="1">
      <alignment vertical="center"/>
    </xf>
    <xf numFmtId="167" fontId="1" fillId="0" borderId="225" xfId="0" applyNumberFormat="1" applyFont="1" applyBorder="1" applyAlignment="1">
      <alignment vertical="center"/>
    </xf>
    <xf numFmtId="0" fontId="14" fillId="0" borderId="226" xfId="0" applyFont="1" applyBorder="1" applyAlignment="1">
      <alignment vertical="center"/>
    </xf>
    <xf numFmtId="167" fontId="1" fillId="0" borderId="227" xfId="0" applyNumberFormat="1" applyFont="1" applyBorder="1" applyAlignment="1">
      <alignment vertical="center"/>
    </xf>
    <xf numFmtId="165" fontId="5" fillId="5" borderId="5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left" vertical="center"/>
    </xf>
    <xf numFmtId="165" fontId="5" fillId="5" borderId="9" xfId="0" applyNumberFormat="1" applyFont="1" applyFill="1" applyBorder="1" applyAlignment="1">
      <alignment horizontal="center" vertical="center"/>
    </xf>
    <xf numFmtId="167" fontId="50" fillId="5" borderId="3" xfId="0" applyNumberFormat="1" applyFont="1" applyFill="1" applyBorder="1" applyAlignment="1">
      <alignment vertical="center"/>
    </xf>
    <xf numFmtId="167" fontId="53" fillId="5" borderId="1" xfId="2" applyNumberFormat="1" applyFont="1" applyFill="1" applyBorder="1" applyAlignment="1" applyProtection="1">
      <alignment vertical="center"/>
    </xf>
    <xf numFmtId="167" fontId="53" fillId="5" borderId="37" xfId="2" applyNumberFormat="1" applyFont="1" applyFill="1" applyBorder="1" applyAlignment="1" applyProtection="1">
      <alignment vertical="center"/>
    </xf>
    <xf numFmtId="167" fontId="53" fillId="4" borderId="18" xfId="2" applyNumberFormat="1" applyFont="1" applyFill="1" applyBorder="1" applyAlignment="1" applyProtection="1">
      <alignment horizontal="center" vertical="center"/>
    </xf>
    <xf numFmtId="167" fontId="50" fillId="4" borderId="31" xfId="0" applyNumberFormat="1" applyFont="1" applyFill="1" applyBorder="1" applyAlignment="1">
      <alignment horizontal="center" vertical="center"/>
    </xf>
    <xf numFmtId="167" fontId="53" fillId="4" borderId="25" xfId="2" applyNumberFormat="1" applyFont="1" applyFill="1" applyBorder="1" applyAlignment="1" applyProtection="1">
      <alignment horizontal="center" vertical="center"/>
    </xf>
    <xf numFmtId="10" fontId="50" fillId="4" borderId="3" xfId="0" applyNumberFormat="1" applyFont="1" applyFill="1" applyBorder="1" applyAlignment="1">
      <alignment horizontal="center" vertical="center"/>
    </xf>
    <xf numFmtId="0" fontId="8" fillId="4" borderId="228" xfId="0" applyFont="1" applyFill="1" applyBorder="1" applyAlignment="1">
      <alignment horizontal="center" vertical="center"/>
    </xf>
    <xf numFmtId="167" fontId="8" fillId="4" borderId="230" xfId="0" applyNumberFormat="1" applyFont="1" applyFill="1" applyBorder="1" applyAlignment="1">
      <alignment horizontal="center" vertical="center"/>
    </xf>
    <xf numFmtId="165" fontId="5" fillId="0" borderId="213" xfId="0" applyNumberFormat="1" applyFont="1" applyBorder="1" applyAlignment="1">
      <alignment horizontal="center" vertical="center"/>
    </xf>
    <xf numFmtId="167" fontId="50" fillId="4" borderId="216" xfId="0" applyNumberFormat="1" applyFont="1" applyFill="1" applyBorder="1" applyAlignment="1">
      <alignment horizontal="center" vertical="center"/>
    </xf>
    <xf numFmtId="167" fontId="53" fillId="4" borderId="217" xfId="2" applyNumberFormat="1" applyFont="1" applyFill="1" applyBorder="1" applyAlignment="1" applyProtection="1">
      <alignment horizontal="center" vertical="center"/>
    </xf>
    <xf numFmtId="167" fontId="53" fillId="4" borderId="196" xfId="2" applyNumberFormat="1" applyFont="1" applyFill="1" applyBorder="1" applyAlignment="1" applyProtection="1">
      <alignment horizontal="center" vertical="center"/>
    </xf>
    <xf numFmtId="4" fontId="53" fillId="0" borderId="217" xfId="0" applyNumberFormat="1" applyFont="1" applyBorder="1" applyAlignment="1">
      <alignment vertical="center"/>
    </xf>
    <xf numFmtId="4" fontId="53" fillId="0" borderId="196" xfId="0" applyNumberFormat="1" applyFont="1" applyBorder="1" applyAlignment="1">
      <alignment vertical="center"/>
    </xf>
    <xf numFmtId="167" fontId="50" fillId="0" borderId="231" xfId="0" applyNumberFormat="1" applyFont="1" applyBorder="1" applyAlignment="1">
      <alignment vertical="center"/>
    </xf>
    <xf numFmtId="4" fontId="53" fillId="0" borderId="17" xfId="0" applyNumberFormat="1" applyFont="1" applyBorder="1" applyAlignment="1">
      <alignment vertical="center"/>
    </xf>
    <xf numFmtId="4" fontId="53" fillId="0" borderId="47" xfId="0" applyNumberFormat="1" applyFont="1" applyBorder="1" applyAlignment="1">
      <alignment vertical="center"/>
    </xf>
    <xf numFmtId="167" fontId="23" fillId="5" borderId="4" xfId="0" applyNumberFormat="1" applyFont="1" applyFill="1" applyBorder="1" applyAlignment="1">
      <alignment horizontal="center" vertical="center"/>
    </xf>
    <xf numFmtId="167" fontId="0" fillId="5" borderId="0" xfId="0" applyNumberFormat="1" applyFill="1" applyAlignment="1">
      <alignment vertical="center"/>
    </xf>
    <xf numFmtId="167" fontId="32" fillId="5" borderId="0" xfId="0" applyNumberFormat="1" applyFont="1" applyFill="1" applyAlignment="1">
      <alignment horizontal="center" vertical="center"/>
    </xf>
    <xf numFmtId="167" fontId="16" fillId="5" borderId="0" xfId="0" applyNumberFormat="1" applyFont="1" applyFill="1" applyAlignment="1">
      <alignment horizontal="center" vertical="center"/>
    </xf>
    <xf numFmtId="167" fontId="1" fillId="5" borderId="0" xfId="0" applyNumberFormat="1" applyFont="1" applyFill="1" applyAlignment="1">
      <alignment horizontal="center" vertical="center"/>
    </xf>
    <xf numFmtId="167" fontId="3" fillId="5" borderId="0" xfId="0" applyNumberFormat="1" applyFont="1" applyFill="1" applyAlignment="1">
      <alignment vertical="center"/>
    </xf>
    <xf numFmtId="164" fontId="1" fillId="5" borderId="0" xfId="2" applyFont="1" applyFill="1" applyBorder="1" applyAlignment="1" applyProtection="1">
      <alignment horizontal="center" vertical="center"/>
    </xf>
    <xf numFmtId="0" fontId="0" fillId="5" borderId="0" xfId="0" applyFill="1" applyAlignment="1">
      <alignment vertical="center"/>
    </xf>
    <xf numFmtId="167" fontId="23" fillId="5" borderId="7" xfId="0" applyNumberFormat="1" applyFont="1" applyFill="1" applyBorder="1" applyAlignment="1">
      <alignment horizontal="center" vertical="center"/>
    </xf>
    <xf numFmtId="167" fontId="22" fillId="5" borderId="5" xfId="0" applyNumberFormat="1" applyFont="1" applyFill="1" applyBorder="1" applyAlignment="1">
      <alignment horizontal="center" vertical="center"/>
    </xf>
    <xf numFmtId="0" fontId="22" fillId="5" borderId="0" xfId="0" applyFont="1" applyFill="1" applyAlignment="1">
      <alignment vertical="center"/>
    </xf>
    <xf numFmtId="167" fontId="22" fillId="5" borderId="95" xfId="0" applyNumberFormat="1" applyFont="1" applyFill="1" applyBorder="1" applyAlignment="1">
      <alignment horizontal="center" vertical="center"/>
    </xf>
    <xf numFmtId="167" fontId="23" fillId="5" borderId="98" xfId="0" applyNumberFormat="1" applyFont="1" applyFill="1" applyBorder="1" applyAlignment="1">
      <alignment horizontal="center" vertical="center"/>
    </xf>
    <xf numFmtId="167" fontId="22" fillId="5" borderId="98" xfId="0" applyNumberFormat="1" applyFont="1" applyFill="1" applyBorder="1" applyAlignment="1">
      <alignment horizontal="center" vertical="center"/>
    </xf>
    <xf numFmtId="167" fontId="23" fillId="5" borderId="86" xfId="0" applyNumberFormat="1" applyFont="1" applyFill="1" applyBorder="1" applyAlignment="1">
      <alignment horizontal="center" vertical="center"/>
    </xf>
    <xf numFmtId="167" fontId="22" fillId="5" borderId="99" xfId="0" applyNumberFormat="1" applyFont="1" applyFill="1" applyBorder="1" applyAlignment="1">
      <alignment horizontal="center" vertical="center"/>
    </xf>
    <xf numFmtId="167" fontId="1" fillId="5" borderId="62" xfId="0" applyNumberFormat="1" applyFont="1" applyFill="1" applyBorder="1" applyAlignment="1">
      <alignment vertical="center"/>
    </xf>
    <xf numFmtId="167" fontId="3" fillId="5" borderId="62" xfId="0" applyNumberFormat="1" applyFont="1" applyFill="1" applyBorder="1" applyAlignment="1">
      <alignment vertical="center"/>
    </xf>
    <xf numFmtId="167" fontId="1" fillId="5" borderId="146" xfId="0" applyNumberFormat="1" applyFont="1" applyFill="1" applyBorder="1" applyAlignment="1">
      <alignment vertical="center"/>
    </xf>
    <xf numFmtId="167" fontId="3" fillId="5" borderId="216" xfId="0" applyNumberFormat="1" applyFont="1" applyFill="1" applyBorder="1" applyAlignment="1">
      <alignment vertical="center"/>
    </xf>
    <xf numFmtId="167" fontId="1" fillId="5" borderId="217" xfId="0" applyNumberFormat="1" applyFont="1" applyFill="1" applyBorder="1" applyAlignment="1">
      <alignment vertical="center"/>
    </xf>
    <xf numFmtId="167" fontId="1" fillId="5" borderId="196" xfId="0" applyNumberFormat="1" applyFont="1" applyFill="1" applyBorder="1" applyAlignment="1">
      <alignment vertical="center"/>
    </xf>
    <xf numFmtId="0" fontId="57" fillId="3" borderId="32" xfId="0" applyFont="1" applyFill="1" applyBorder="1" applyAlignment="1">
      <alignment horizontal="center" vertical="center"/>
    </xf>
    <xf numFmtId="0" fontId="57" fillId="3" borderId="0" xfId="0" applyFont="1" applyFill="1" applyAlignment="1">
      <alignment horizontal="center" vertical="center"/>
    </xf>
    <xf numFmtId="0" fontId="57" fillId="3" borderId="33" xfId="0" applyFont="1" applyFill="1" applyBorder="1" applyAlignment="1">
      <alignment horizontal="center" vertical="center"/>
    </xf>
    <xf numFmtId="0" fontId="24" fillId="0" borderId="118" xfId="0" applyFont="1" applyBorder="1" applyAlignment="1">
      <alignment horizontal="center" vertical="center" wrapText="1"/>
    </xf>
    <xf numFmtId="0" fontId="24" fillId="0" borderId="119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18" xfId="0" applyFont="1" applyBorder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20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166" fontId="50" fillId="3" borderId="14" xfId="0" applyNumberFormat="1" applyFont="1" applyFill="1" applyBorder="1" applyAlignment="1">
      <alignment horizontal="center" vertical="center"/>
    </xf>
    <xf numFmtId="0" fontId="8" fillId="4" borderId="164" xfId="0" applyFont="1" applyFill="1" applyBorder="1" applyAlignment="1">
      <alignment horizontal="center" vertical="center"/>
    </xf>
    <xf numFmtId="0" fontId="8" fillId="4" borderId="165" xfId="0" applyFont="1" applyFill="1" applyBorder="1" applyAlignment="1">
      <alignment horizontal="center" vertical="center"/>
    </xf>
    <xf numFmtId="0" fontId="8" fillId="4" borderId="166" xfId="0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49" fillId="3" borderId="0" xfId="0" applyFont="1" applyFill="1" applyAlignment="1">
      <alignment horizontal="right" vertical="center"/>
    </xf>
    <xf numFmtId="0" fontId="50" fillId="3" borderId="170" xfId="0" applyFont="1" applyFill="1" applyBorder="1" applyAlignment="1">
      <alignment horizontal="left" vertical="center"/>
    </xf>
    <xf numFmtId="0" fontId="50" fillId="3" borderId="168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9" fontId="8" fillId="0" borderId="0" xfId="0" applyNumberFormat="1" applyFont="1" applyAlignment="1">
      <alignment horizontal="center" vertical="center"/>
    </xf>
    <xf numFmtId="0" fontId="15" fillId="4" borderId="70" xfId="0" applyFont="1" applyFill="1" applyBorder="1" applyAlignment="1">
      <alignment horizontal="center" vertical="center"/>
    </xf>
    <xf numFmtId="0" fontId="15" fillId="4" borderId="71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166" fontId="5" fillId="3" borderId="168" xfId="0" applyNumberFormat="1" applyFont="1" applyFill="1" applyBorder="1" applyAlignment="1">
      <alignment horizontal="center" vertical="center"/>
    </xf>
    <xf numFmtId="0" fontId="15" fillId="4" borderId="101" xfId="0" applyFont="1" applyFill="1" applyBorder="1" applyAlignment="1">
      <alignment horizontal="center" vertical="center"/>
    </xf>
    <xf numFmtId="0" fontId="15" fillId="4" borderId="170" xfId="0" applyFont="1" applyFill="1" applyBorder="1" applyAlignment="1">
      <alignment horizontal="center" vertical="center"/>
    </xf>
    <xf numFmtId="0" fontId="15" fillId="4" borderId="86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54" fillId="4" borderId="74" xfId="0" applyFont="1" applyFill="1" applyBorder="1" applyAlignment="1">
      <alignment horizontal="center" vertical="center"/>
    </xf>
    <xf numFmtId="0" fontId="54" fillId="4" borderId="75" xfId="0" applyFont="1" applyFill="1" applyBorder="1" applyAlignment="1">
      <alignment horizontal="center" vertical="center"/>
    </xf>
    <xf numFmtId="0" fontId="54" fillId="4" borderId="76" xfId="0" applyFont="1" applyFill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14" fillId="0" borderId="3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33" xfId="0" applyFont="1" applyBorder="1" applyAlignment="1">
      <alignment horizontal="left" vertical="center"/>
    </xf>
    <xf numFmtId="165" fontId="24" fillId="0" borderId="0" xfId="0" applyNumberFormat="1" applyFont="1" applyAlignment="1">
      <alignment horizontal="left" vertical="center"/>
    </xf>
    <xf numFmtId="165" fontId="30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5" fillId="8" borderId="209" xfId="0" applyFont="1" applyFill="1" applyBorder="1" applyAlignment="1">
      <alignment horizontal="center" vertical="center"/>
    </xf>
    <xf numFmtId="0" fontId="15" fillId="8" borderId="210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66" fontId="8" fillId="3" borderId="0" xfId="0" applyNumberFormat="1" applyFont="1" applyFill="1" applyAlignment="1">
      <alignment horizontal="center" vertical="center"/>
    </xf>
    <xf numFmtId="166" fontId="8" fillId="0" borderId="33" xfId="0" applyNumberFormat="1" applyFont="1" applyBorder="1" applyAlignment="1">
      <alignment horizontal="center" vertical="center"/>
    </xf>
    <xf numFmtId="0" fontId="50" fillId="3" borderId="8" xfId="0" applyFont="1" applyFill="1" applyBorder="1" applyAlignment="1">
      <alignment horizontal="left" vertical="center"/>
    </xf>
    <xf numFmtId="166" fontId="5" fillId="3" borderId="14" xfId="0" applyNumberFormat="1" applyFont="1" applyFill="1" applyBorder="1" applyAlignment="1">
      <alignment horizontal="center" vertical="center"/>
    </xf>
    <xf numFmtId="0" fontId="8" fillId="4" borderId="167" xfId="0" applyFont="1" applyFill="1" applyBorder="1" applyAlignment="1">
      <alignment horizontal="center" vertical="center"/>
    </xf>
    <xf numFmtId="0" fontId="8" fillId="4" borderId="168" xfId="0" applyFont="1" applyFill="1" applyBorder="1" applyAlignment="1">
      <alignment horizontal="center" vertical="center"/>
    </xf>
    <xf numFmtId="0" fontId="8" fillId="4" borderId="169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4" fillId="0" borderId="5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5" fillId="6" borderId="209" xfId="0" applyFont="1" applyFill="1" applyBorder="1" applyAlignment="1">
      <alignment horizontal="center" vertical="center"/>
    </xf>
    <xf numFmtId="0" fontId="15" fillId="6" borderId="210" xfId="0" applyFont="1" applyFill="1" applyBorder="1" applyAlignment="1">
      <alignment horizontal="center" vertical="center"/>
    </xf>
    <xf numFmtId="0" fontId="50" fillId="3" borderId="9" xfId="0" applyFont="1" applyFill="1" applyBorder="1" applyAlignment="1">
      <alignment horizontal="center" vertical="center"/>
    </xf>
    <xf numFmtId="0" fontId="50" fillId="3" borderId="8" xfId="0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left" vertical="center"/>
    </xf>
    <xf numFmtId="165" fontId="5" fillId="0" borderId="7" xfId="0" applyNumberFormat="1" applyFont="1" applyBorder="1" applyAlignment="1">
      <alignment horizontal="left" vertical="center"/>
    </xf>
    <xf numFmtId="165" fontId="5" fillId="0" borderId="152" xfId="0" applyNumberFormat="1" applyFont="1" applyBorder="1" applyAlignment="1">
      <alignment horizontal="left" vertical="center"/>
    </xf>
    <xf numFmtId="165" fontId="5" fillId="0" borderId="153" xfId="0" applyNumberFormat="1" applyFont="1" applyBorder="1" applyAlignment="1">
      <alignment horizontal="left" vertical="center"/>
    </xf>
    <xf numFmtId="0" fontId="12" fillId="3" borderId="65" xfId="0" applyFont="1" applyFill="1" applyBorder="1" applyAlignment="1">
      <alignment horizontal="center" vertical="center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166" fontId="8" fillId="3" borderId="33" xfId="0" applyNumberFormat="1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1" fillId="0" borderId="115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50" fillId="0" borderId="149" xfId="0" applyFont="1" applyBorder="1" applyAlignment="1">
      <alignment horizontal="center" vertical="center"/>
    </xf>
    <xf numFmtId="0" fontId="50" fillId="0" borderId="121" xfId="0" applyFont="1" applyBorder="1" applyAlignment="1">
      <alignment horizontal="center" vertical="center"/>
    </xf>
    <xf numFmtId="9" fontId="50" fillId="4" borderId="150" xfId="0" applyNumberFormat="1" applyFont="1" applyFill="1" applyBorder="1" applyAlignment="1">
      <alignment horizontal="center" vertical="center"/>
    </xf>
    <xf numFmtId="9" fontId="50" fillId="4" borderId="15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165" fontId="5" fillId="0" borderId="98" xfId="0" applyNumberFormat="1" applyFont="1" applyBorder="1" applyAlignment="1">
      <alignment horizontal="left" vertical="center"/>
    </xf>
    <xf numFmtId="165" fontId="5" fillId="0" borderId="86" xfId="0" applyNumberFormat="1" applyFont="1" applyBorder="1" applyAlignment="1">
      <alignment horizontal="left" vertical="center"/>
    </xf>
    <xf numFmtId="165" fontId="5" fillId="5" borderId="5" xfId="0" applyNumberFormat="1" applyFont="1" applyFill="1" applyBorder="1" applyAlignment="1">
      <alignment horizontal="left" vertical="center"/>
    </xf>
    <xf numFmtId="165" fontId="5" fillId="5" borderId="7" xfId="0" applyNumberFormat="1" applyFont="1" applyFill="1" applyBorder="1" applyAlignment="1">
      <alignment horizontal="left" vertical="center"/>
    </xf>
    <xf numFmtId="165" fontId="5" fillId="0" borderId="184" xfId="0" applyNumberFormat="1" applyFont="1" applyBorder="1" applyAlignment="1">
      <alignment horizontal="left" vertical="center"/>
    </xf>
    <xf numFmtId="165" fontId="5" fillId="0" borderId="41" xfId="0" applyNumberFormat="1" applyFont="1" applyBorder="1" applyAlignment="1">
      <alignment horizontal="left" vertical="center"/>
    </xf>
    <xf numFmtId="165" fontId="5" fillId="0" borderId="42" xfId="0" applyNumberFormat="1" applyFont="1" applyBorder="1" applyAlignment="1">
      <alignment horizontal="left" vertical="center"/>
    </xf>
    <xf numFmtId="165" fontId="5" fillId="5" borderId="8" xfId="0" applyNumberFormat="1" applyFont="1" applyFill="1" applyBorder="1" applyAlignment="1">
      <alignment horizontal="left" vertical="center"/>
    </xf>
    <xf numFmtId="165" fontId="5" fillId="0" borderId="15" xfId="0" applyNumberFormat="1" applyFont="1" applyBorder="1" applyAlignment="1">
      <alignment horizontal="left" vertical="center"/>
    </xf>
    <xf numFmtId="165" fontId="5" fillId="0" borderId="16" xfId="0" applyNumberFormat="1" applyFont="1" applyBorder="1" applyAlignment="1">
      <alignment horizontal="left" vertical="center"/>
    </xf>
    <xf numFmtId="165" fontId="5" fillId="0" borderId="146" xfId="0" applyNumberFormat="1" applyFont="1" applyBorder="1" applyAlignment="1">
      <alignment horizontal="left" vertical="center"/>
    </xf>
    <xf numFmtId="165" fontId="5" fillId="0" borderId="154" xfId="0" applyNumberFormat="1" applyFont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165" fontId="5" fillId="0" borderId="142" xfId="0" applyNumberFormat="1" applyFont="1" applyBorder="1" applyAlignment="1">
      <alignment horizontal="left" vertical="center"/>
    </xf>
    <xf numFmtId="165" fontId="5" fillId="0" borderId="213" xfId="0" applyNumberFormat="1" applyFont="1" applyBorder="1" applyAlignment="1">
      <alignment horizontal="left" vertical="center"/>
    </xf>
    <xf numFmtId="165" fontId="5" fillId="0" borderId="222" xfId="0" applyNumberFormat="1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0" fontId="8" fillId="6" borderId="173" xfId="0" applyFont="1" applyFill="1" applyBorder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33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165" fontId="5" fillId="0" borderId="6" xfId="0" applyNumberFormat="1" applyFont="1" applyBorder="1" applyAlignment="1">
      <alignment horizontal="left" vertical="center"/>
    </xf>
    <xf numFmtId="165" fontId="5" fillId="0" borderId="4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8" fillId="4" borderId="229" xfId="0" applyFont="1" applyFill="1" applyBorder="1" applyAlignment="1">
      <alignment horizontal="center" vertical="center"/>
    </xf>
    <xf numFmtId="165" fontId="5" fillId="0" borderId="100" xfId="0" applyNumberFormat="1" applyFont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23" fillId="0" borderId="177" xfId="0" applyFont="1" applyBorder="1" applyAlignment="1">
      <alignment horizontal="center" vertical="center"/>
    </xf>
    <xf numFmtId="167" fontId="23" fillId="0" borderId="232" xfId="0" applyNumberFormat="1" applyFont="1" applyBorder="1" applyAlignment="1">
      <alignment horizontal="center" vertical="center"/>
    </xf>
    <xf numFmtId="0" fontId="23" fillId="0" borderId="177" xfId="0" applyFont="1" applyBorder="1" applyAlignment="1">
      <alignment vertical="center"/>
    </xf>
    <xf numFmtId="0" fontId="23" fillId="0" borderId="232" xfId="0" applyFont="1" applyBorder="1" applyAlignment="1">
      <alignment vertical="center"/>
    </xf>
    <xf numFmtId="0" fontId="23" fillId="0" borderId="211" xfId="0" applyFont="1" applyBorder="1" applyAlignment="1">
      <alignment horizontal="center" vertical="center"/>
    </xf>
    <xf numFmtId="167" fontId="23" fillId="0" borderId="233" xfId="0" applyNumberFormat="1" applyFont="1" applyBorder="1" applyAlignment="1">
      <alignment horizontal="center" vertical="center"/>
    </xf>
  </cellXfs>
  <cellStyles count="4">
    <cellStyle name="Currency" xfId="2" builtinId="4"/>
    <cellStyle name="Normal" xfId="0" builtinId="0"/>
    <cellStyle name="Percent" xfId="1" builtinId="5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10"/>
  <sheetViews>
    <sheetView tabSelected="1" view="pageBreakPreview" zoomScaleNormal="100" zoomScaleSheetLayoutView="100" workbookViewId="0">
      <selection activeCell="B4" sqref="B4:D4"/>
    </sheetView>
  </sheetViews>
  <sheetFormatPr defaultColWidth="9.77734375" defaultRowHeight="15.75"/>
  <cols>
    <col min="1" max="1" width="12.77734375" style="7" customWidth="1"/>
    <col min="2" max="2" width="7.77734375" style="7" customWidth="1"/>
    <col min="3" max="3" width="6.77734375" style="7" customWidth="1"/>
    <col min="4" max="4" width="7.77734375" style="7" customWidth="1"/>
    <col min="5" max="5" width="6.77734375" style="7" customWidth="1"/>
    <col min="6" max="6" width="7.77734375" style="7" customWidth="1"/>
    <col min="7" max="7" width="6.77734375" style="7" customWidth="1"/>
    <col min="8" max="8" width="7.77734375" style="7" customWidth="1"/>
    <col min="9" max="9" width="6.77734375" style="7" customWidth="1"/>
    <col min="10" max="10" width="8.77734375" style="7" customWidth="1"/>
    <col min="11" max="11" width="7.77734375" style="7" customWidth="1"/>
    <col min="12" max="12" width="8.77734375" style="7" customWidth="1"/>
    <col min="13" max="13" width="7.77734375" style="7" customWidth="1"/>
    <col min="14" max="14" width="9.77734375" style="7" customWidth="1"/>
    <col min="15" max="15" width="2.77734375" style="7" customWidth="1"/>
    <col min="16" max="16" width="10.77734375" style="2" customWidth="1"/>
    <col min="17" max="17" width="2.77734375" style="2" customWidth="1"/>
    <col min="18" max="20" width="10.77734375" style="3" customWidth="1"/>
    <col min="21" max="21" width="2.77734375" style="2" customWidth="1"/>
    <col min="22" max="22" width="8.88671875" style="2" customWidth="1"/>
    <col min="23" max="24" width="8.44140625" style="2" customWidth="1"/>
    <col min="25" max="25" width="6.33203125" style="2" customWidth="1"/>
    <col min="26" max="27" width="8.44140625" style="2" customWidth="1"/>
    <col min="28" max="16384" width="9.77734375" style="2"/>
  </cols>
  <sheetData>
    <row r="1" spans="1:30" s="7" customFormat="1" ht="15" customHeight="1" thickTop="1">
      <c r="A1" s="316"/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404"/>
      <c r="R1" s="3"/>
      <c r="S1" s="3"/>
      <c r="T1" s="3"/>
      <c r="V1" s="482"/>
      <c r="W1" s="482"/>
      <c r="X1" s="482"/>
      <c r="Y1" s="482"/>
      <c r="Z1" s="482"/>
      <c r="AA1" s="482"/>
    </row>
    <row r="2" spans="1:30" s="7" customFormat="1" ht="20.100000000000001" customHeight="1">
      <c r="A2" s="677" t="s">
        <v>23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9"/>
      <c r="R2" s="3"/>
      <c r="S2" s="3"/>
      <c r="T2" s="3"/>
    </row>
    <row r="3" spans="1:30" s="7" customFormat="1" ht="15" customHeight="1">
      <c r="A3" s="292"/>
      <c r="B3" s="293"/>
      <c r="C3" s="293"/>
      <c r="D3" s="293"/>
      <c r="E3" s="64"/>
      <c r="F3" s="65"/>
      <c r="G3" s="65"/>
      <c r="H3" s="65"/>
      <c r="I3" s="293"/>
      <c r="J3" s="293"/>
      <c r="K3" s="60"/>
      <c r="L3" s="60"/>
      <c r="M3" s="405"/>
      <c r="N3" s="309"/>
      <c r="R3" s="3"/>
      <c r="S3" s="3"/>
      <c r="T3" s="3"/>
      <c r="V3" s="483"/>
      <c r="W3" s="484"/>
      <c r="X3" s="484"/>
      <c r="Y3" s="483"/>
      <c r="Z3" s="485"/>
      <c r="AA3" s="485"/>
      <c r="AB3" s="2"/>
      <c r="AC3" s="2"/>
      <c r="AD3" s="2"/>
    </row>
    <row r="4" spans="1:30" s="7" customFormat="1" ht="15" customHeight="1">
      <c r="A4" s="296" t="s">
        <v>11</v>
      </c>
      <c r="B4" s="694" t="s">
        <v>202</v>
      </c>
      <c r="C4" s="694"/>
      <c r="D4" s="694"/>
      <c r="E4" s="406"/>
      <c r="F4" s="700"/>
      <c r="G4" s="700"/>
      <c r="H4" s="700"/>
      <c r="I4" s="700"/>
      <c r="J4" s="300"/>
      <c r="K4" s="295" t="s">
        <v>0</v>
      </c>
      <c r="L4" s="690">
        <v>45748</v>
      </c>
      <c r="M4" s="690"/>
      <c r="N4" s="309"/>
      <c r="R4" s="3"/>
      <c r="S4" s="3"/>
      <c r="T4" s="3"/>
      <c r="V4" s="483"/>
      <c r="W4" s="486"/>
      <c r="X4" s="486"/>
      <c r="Y4" s="483"/>
      <c r="Z4" s="486"/>
      <c r="AA4" s="486"/>
      <c r="AB4" s="2"/>
      <c r="AC4" s="2"/>
      <c r="AD4" s="2"/>
    </row>
    <row r="5" spans="1:30" s="7" customFormat="1" ht="15" customHeight="1">
      <c r="A5" s="296" t="s">
        <v>12</v>
      </c>
      <c r="B5" s="697" t="s">
        <v>115</v>
      </c>
      <c r="C5" s="697"/>
      <c r="D5" s="697"/>
      <c r="E5" s="407"/>
      <c r="F5" s="701"/>
      <c r="G5" s="701"/>
      <c r="H5" s="701"/>
      <c r="I5" s="701"/>
      <c r="J5" s="696" t="s">
        <v>24</v>
      </c>
      <c r="K5" s="696"/>
      <c r="L5" s="698" t="s">
        <v>204</v>
      </c>
      <c r="M5" s="698"/>
      <c r="N5" s="299"/>
      <c r="R5" s="3"/>
      <c r="S5" s="3"/>
      <c r="T5" s="3"/>
      <c r="V5" s="485"/>
      <c r="W5" s="2"/>
      <c r="X5" s="2"/>
      <c r="Y5" s="485"/>
      <c r="Z5" s="2"/>
      <c r="AA5" s="2"/>
      <c r="AB5" s="2"/>
      <c r="AC5" s="2"/>
      <c r="AD5" s="2"/>
    </row>
    <row r="6" spans="1:30" s="7" customFormat="1" ht="15" customHeight="1">
      <c r="A6" s="296"/>
      <c r="B6" s="313" t="s">
        <v>1</v>
      </c>
      <c r="C6" s="313"/>
      <c r="D6" s="313"/>
      <c r="E6" s="313"/>
      <c r="F6" s="699"/>
      <c r="G6" s="699"/>
      <c r="H6" s="699"/>
      <c r="I6" s="699"/>
      <c r="J6" s="300"/>
      <c r="K6" s="293"/>
      <c r="L6" s="47"/>
      <c r="M6" s="311"/>
      <c r="N6" s="303"/>
      <c r="R6" s="3"/>
      <c r="S6" s="3"/>
      <c r="T6" s="3"/>
      <c r="V6" s="483"/>
      <c r="W6" s="485"/>
      <c r="X6" s="485"/>
      <c r="Y6" s="483"/>
      <c r="Z6" s="485"/>
      <c r="AA6" s="485"/>
      <c r="AB6" s="2"/>
      <c r="AC6" s="2"/>
      <c r="AD6" s="2"/>
    </row>
    <row r="7" spans="1:30" s="7" customFormat="1" ht="15" customHeight="1">
      <c r="A7" s="296" t="s">
        <v>2</v>
      </c>
      <c r="B7" s="334" t="s">
        <v>203</v>
      </c>
      <c r="C7" s="407"/>
      <c r="D7" s="407"/>
      <c r="E7" s="407"/>
      <c r="F7" s="699"/>
      <c r="G7" s="699"/>
      <c r="H7" s="699"/>
      <c r="I7" s="699"/>
      <c r="J7" s="300"/>
      <c r="K7" s="695" t="s">
        <v>3</v>
      </c>
      <c r="L7" s="695"/>
      <c r="M7" s="695"/>
      <c r="N7" s="303"/>
      <c r="R7" s="3"/>
      <c r="S7" s="3"/>
      <c r="T7" s="3"/>
      <c r="V7" s="485"/>
      <c r="W7" s="486"/>
      <c r="X7" s="169"/>
      <c r="Y7" s="485"/>
      <c r="Z7" s="486"/>
      <c r="AA7" s="169"/>
      <c r="AB7" s="2"/>
      <c r="AC7" s="2"/>
      <c r="AD7" s="487"/>
    </row>
    <row r="8" spans="1:30" s="7" customFormat="1" ht="15" customHeight="1">
      <c r="A8" s="296" t="s">
        <v>138</v>
      </c>
      <c r="B8" s="314" t="s">
        <v>139</v>
      </c>
      <c r="C8" s="407"/>
      <c r="D8" s="313"/>
      <c r="E8" s="313"/>
      <c r="F8" s="691" t="s">
        <v>140</v>
      </c>
      <c r="G8" s="692"/>
      <c r="H8" s="692"/>
      <c r="I8" s="693"/>
      <c r="J8" s="293"/>
      <c r="K8" s="705" t="s">
        <v>205</v>
      </c>
      <c r="L8" s="705"/>
      <c r="M8" s="705"/>
      <c r="N8" s="312"/>
      <c r="R8" s="3"/>
      <c r="S8" s="3"/>
      <c r="T8" s="3"/>
      <c r="V8" s="488"/>
      <c r="W8" s="488"/>
      <c r="X8" s="488"/>
      <c r="Y8" s="488"/>
      <c r="Z8" s="482"/>
      <c r="AA8" s="11"/>
    </row>
    <row r="9" spans="1:30" s="7" customFormat="1" ht="15" customHeight="1" thickBot="1">
      <c r="A9" s="305"/>
      <c r="B9" s="306"/>
      <c r="C9" s="306"/>
      <c r="D9" s="300"/>
      <c r="E9" s="300"/>
      <c r="F9" s="293"/>
      <c r="G9" s="293"/>
      <c r="H9" s="293"/>
      <c r="I9" s="293"/>
      <c r="J9" s="293"/>
      <c r="K9" s="306"/>
      <c r="L9" s="300"/>
      <c r="M9" s="300"/>
      <c r="N9" s="308"/>
      <c r="R9" s="3"/>
      <c r="S9" s="3"/>
      <c r="T9" s="3"/>
      <c r="V9" s="9"/>
      <c r="W9" s="8"/>
      <c r="X9" s="8"/>
      <c r="Y9" s="9"/>
      <c r="Z9" s="8"/>
      <c r="AA9" s="8"/>
    </row>
    <row r="10" spans="1:30" s="60" customFormat="1" ht="20.100000000000001" customHeight="1" thickTop="1" thickBot="1">
      <c r="A10" s="326"/>
      <c r="B10" s="327"/>
      <c r="C10" s="328"/>
      <c r="D10" s="329"/>
      <c r="E10" s="328"/>
      <c r="F10" s="329"/>
      <c r="G10" s="328"/>
      <c r="H10" s="327"/>
      <c r="I10" s="330"/>
      <c r="J10" s="408"/>
      <c r="K10" s="409"/>
      <c r="L10" s="410" t="s">
        <v>4</v>
      </c>
      <c r="M10" s="335" t="s">
        <v>22</v>
      </c>
      <c r="N10" s="336" t="s">
        <v>5</v>
      </c>
      <c r="R10" s="315"/>
      <c r="S10" s="315"/>
      <c r="T10" s="315"/>
      <c r="V10" s="298"/>
      <c r="W10" s="489"/>
      <c r="X10" s="489"/>
      <c r="Y10" s="298"/>
      <c r="Z10" s="489"/>
      <c r="AA10" s="489"/>
      <c r="AC10" s="489"/>
    </row>
    <row r="11" spans="1:30" s="86" customFormat="1" ht="15" customHeight="1" thickTop="1">
      <c r="A11" s="116" t="s">
        <v>6</v>
      </c>
      <c r="B11" s="680" t="s">
        <v>133</v>
      </c>
      <c r="C11" s="681"/>
      <c r="D11" s="680" t="s">
        <v>25</v>
      </c>
      <c r="E11" s="681"/>
      <c r="F11" s="684" t="s">
        <v>26</v>
      </c>
      <c r="G11" s="685"/>
      <c r="H11" s="680" t="s">
        <v>155</v>
      </c>
      <c r="I11" s="688"/>
      <c r="J11" s="87" t="s">
        <v>161</v>
      </c>
      <c r="K11" s="88" t="s">
        <v>17</v>
      </c>
      <c r="L11" s="220"/>
      <c r="M11" s="411"/>
      <c r="N11" s="89"/>
      <c r="R11" s="13"/>
      <c r="S11" s="13"/>
      <c r="T11" s="13"/>
      <c r="V11" s="490"/>
      <c r="W11" s="491"/>
      <c r="X11" s="491"/>
      <c r="Y11" s="490"/>
      <c r="Z11" s="491"/>
      <c r="AA11" s="491"/>
      <c r="AB11" s="490"/>
      <c r="AC11" s="491"/>
    </row>
    <row r="12" spans="1:30" s="86" customFormat="1" ht="15" customHeight="1">
      <c r="A12" s="117" t="s">
        <v>1</v>
      </c>
      <c r="B12" s="682"/>
      <c r="C12" s="683"/>
      <c r="D12" s="682"/>
      <c r="E12" s="683"/>
      <c r="F12" s="686"/>
      <c r="G12" s="687"/>
      <c r="H12" s="682"/>
      <c r="I12" s="689"/>
      <c r="J12" s="90"/>
      <c r="K12" s="91" t="s">
        <v>18</v>
      </c>
      <c r="L12" s="92" t="s">
        <v>8</v>
      </c>
      <c r="M12" s="93" t="s">
        <v>9</v>
      </c>
      <c r="N12" s="94" t="s">
        <v>10</v>
      </c>
      <c r="R12" s="13"/>
      <c r="S12" s="25"/>
      <c r="T12" s="13"/>
      <c r="V12" s="490"/>
      <c r="W12" s="491"/>
      <c r="X12" s="491"/>
      <c r="Y12" s="490"/>
      <c r="Z12" s="491"/>
      <c r="AA12" s="491"/>
      <c r="AB12" s="490"/>
      <c r="AC12" s="491"/>
    </row>
    <row r="13" spans="1:30" s="86" customFormat="1" ht="15" customHeight="1">
      <c r="A13" s="95" t="s">
        <v>7</v>
      </c>
      <c r="B13" s="96">
        <v>63</v>
      </c>
      <c r="C13" s="96">
        <v>78</v>
      </c>
      <c r="D13" s="97">
        <v>74</v>
      </c>
      <c r="E13" s="98">
        <v>78</v>
      </c>
      <c r="F13" s="98">
        <v>77</v>
      </c>
      <c r="G13" s="97">
        <v>78</v>
      </c>
      <c r="H13" s="99">
        <v>77</v>
      </c>
      <c r="I13" s="93">
        <v>78</v>
      </c>
      <c r="J13" s="100"/>
      <c r="K13" s="93">
        <v>70</v>
      </c>
      <c r="L13" s="92"/>
      <c r="M13" s="114"/>
      <c r="N13" s="115"/>
      <c r="R13" s="13"/>
      <c r="S13" s="13"/>
      <c r="T13" s="13"/>
      <c r="V13" s="491"/>
      <c r="W13" s="492"/>
      <c r="X13" s="492"/>
      <c r="Y13" s="491"/>
      <c r="Z13" s="492"/>
      <c r="AA13" s="492"/>
      <c r="AB13" s="491"/>
      <c r="AC13" s="492"/>
    </row>
    <row r="14" spans="1:30" s="86" customFormat="1" ht="15" customHeight="1" thickBot="1">
      <c r="A14" s="101"/>
      <c r="B14" s="102"/>
      <c r="C14" s="103" t="s">
        <v>65</v>
      </c>
      <c r="D14" s="102"/>
      <c r="E14" s="104" t="s">
        <v>65</v>
      </c>
      <c r="F14" s="105"/>
      <c r="G14" s="103" t="s">
        <v>65</v>
      </c>
      <c r="H14" s="106"/>
      <c r="I14" s="107" t="s">
        <v>65</v>
      </c>
      <c r="J14" s="108"/>
      <c r="K14" s="109"/>
      <c r="L14" s="119"/>
      <c r="M14" s="120"/>
      <c r="N14" s="110"/>
      <c r="R14" s="13"/>
      <c r="S14" s="13"/>
      <c r="T14" s="13"/>
      <c r="V14" s="493"/>
      <c r="W14" s="494"/>
      <c r="X14" s="494"/>
      <c r="Y14" s="493"/>
      <c r="Z14" s="494"/>
      <c r="AA14" s="494"/>
      <c r="AB14" s="493"/>
    </row>
    <row r="15" spans="1:30" s="3" customFormat="1" ht="20.100000000000001" customHeight="1" thickTop="1" thickBot="1">
      <c r="A15" s="162" t="s">
        <v>21</v>
      </c>
      <c r="B15" s="163">
        <v>0.7</v>
      </c>
      <c r="C15" s="163"/>
      <c r="D15" s="163">
        <v>0.15</v>
      </c>
      <c r="E15" s="163"/>
      <c r="F15" s="163">
        <v>0.09</v>
      </c>
      <c r="G15" s="163"/>
      <c r="H15" s="163">
        <v>0.06</v>
      </c>
      <c r="I15" s="164"/>
      <c r="J15" s="412">
        <v>1</v>
      </c>
      <c r="K15" s="413" t="s">
        <v>206</v>
      </c>
      <c r="L15" s="121" t="s">
        <v>16</v>
      </c>
      <c r="M15" s="164">
        <v>0.13</v>
      </c>
      <c r="N15" s="166"/>
      <c r="V15" s="495"/>
      <c r="W15" s="495"/>
      <c r="X15" s="495"/>
      <c r="Y15" s="495"/>
      <c r="Z15" s="495"/>
      <c r="AA15" s="495"/>
    </row>
    <row r="16" spans="1:30" s="7" customFormat="1" ht="20.100000000000001" customHeight="1" thickTop="1">
      <c r="A16" s="702" t="s">
        <v>114</v>
      </c>
      <c r="B16" s="703"/>
      <c r="C16" s="703"/>
      <c r="D16" s="703"/>
      <c r="E16" s="703"/>
      <c r="F16" s="703"/>
      <c r="G16" s="703"/>
      <c r="H16" s="703"/>
      <c r="I16" s="704"/>
      <c r="J16" s="430"/>
      <c r="K16" s="431"/>
      <c r="L16" s="399"/>
      <c r="M16" s="400"/>
      <c r="N16" s="111"/>
      <c r="R16" s="3"/>
      <c r="S16" s="3"/>
      <c r="T16" s="3"/>
      <c r="W16" s="496"/>
      <c r="X16" s="496"/>
      <c r="Z16" s="496"/>
      <c r="AA16" s="496"/>
    </row>
    <row r="17" spans="1:29" s="23" customFormat="1" ht="24.75" customHeight="1">
      <c r="A17" s="138" t="s">
        <v>144</v>
      </c>
      <c r="B17" s="19">
        <f>J17*$B$15</f>
        <v>0</v>
      </c>
      <c r="C17" s="26">
        <f>+B17*$C$36</f>
        <v>0</v>
      </c>
      <c r="D17" s="19">
        <f>J17*$D$15</f>
        <v>0</v>
      </c>
      <c r="E17" s="26">
        <f>+D17*$C$36</f>
        <v>0</v>
      </c>
      <c r="F17" s="19">
        <f>J17*$F$15</f>
        <v>0</v>
      </c>
      <c r="G17" s="26">
        <f>+F17*$C$36</f>
        <v>0</v>
      </c>
      <c r="H17" s="19">
        <f>J17*$H$15</f>
        <v>0</v>
      </c>
      <c r="I17" s="21">
        <f>+H17*$C$36</f>
        <v>0</v>
      </c>
      <c r="J17" s="504">
        <v>0</v>
      </c>
      <c r="K17" s="503">
        <v>0</v>
      </c>
      <c r="L17" s="504">
        <f>J17+K17</f>
        <v>0</v>
      </c>
      <c r="M17" s="505">
        <f>L17*$M$15</f>
        <v>0</v>
      </c>
      <c r="N17" s="506">
        <f>SUM(L17:M17)</f>
        <v>0</v>
      </c>
      <c r="P17" s="24"/>
      <c r="R17" s="4"/>
      <c r="S17" s="4"/>
      <c r="T17" s="25"/>
      <c r="V17" s="4"/>
      <c r="W17" s="496"/>
      <c r="X17" s="496"/>
      <c r="Y17" s="4"/>
      <c r="Z17" s="496"/>
      <c r="AA17" s="496"/>
      <c r="AB17" s="4"/>
      <c r="AC17" s="496"/>
    </row>
    <row r="18" spans="1:29" s="7" customFormat="1" ht="15" customHeight="1">
      <c r="A18" s="138"/>
      <c r="B18" s="394"/>
      <c r="C18" s="395"/>
      <c r="D18" s="395"/>
      <c r="E18" s="395"/>
      <c r="F18" s="395"/>
      <c r="G18" s="395"/>
      <c r="H18" s="395"/>
      <c r="I18" s="396"/>
      <c r="J18" s="434"/>
      <c r="K18" s="435"/>
      <c r="L18" s="397"/>
      <c r="M18" s="401"/>
      <c r="N18" s="22"/>
      <c r="R18" s="4"/>
      <c r="S18" s="4"/>
      <c r="T18" s="25"/>
      <c r="V18" s="497"/>
      <c r="W18" s="496"/>
      <c r="X18" s="496"/>
      <c r="Y18" s="497"/>
      <c r="Z18" s="496"/>
      <c r="AA18" s="496"/>
      <c r="AB18" s="497"/>
      <c r="AC18" s="496"/>
    </row>
    <row r="19" spans="1:29" s="7" customFormat="1" ht="24.75" customHeight="1">
      <c r="A19" s="138" t="s">
        <v>145</v>
      </c>
      <c r="B19" s="19">
        <f>J19*$B$15</f>
        <v>0</v>
      </c>
      <c r="C19" s="26">
        <f>+B19*$C$36</f>
        <v>0</v>
      </c>
      <c r="D19" s="19">
        <f t="shared" ref="D19:D20" si="0">J19*$D$15</f>
        <v>0</v>
      </c>
      <c r="E19" s="26">
        <f>+D19*$C$36</f>
        <v>0</v>
      </c>
      <c r="F19" s="19">
        <f t="shared" ref="F19:F20" si="1">J19*$F$15</f>
        <v>0</v>
      </c>
      <c r="G19" s="26">
        <f>+F19*$C$36</f>
        <v>0</v>
      </c>
      <c r="H19" s="19">
        <f t="shared" ref="H19:H20" si="2">J19*$H$15</f>
        <v>0</v>
      </c>
      <c r="I19" s="21">
        <f>+H19*$C$36</f>
        <v>0</v>
      </c>
      <c r="J19" s="504">
        <v>0</v>
      </c>
      <c r="K19" s="503">
        <v>0</v>
      </c>
      <c r="L19" s="504">
        <f>J19+K19</f>
        <v>0</v>
      </c>
      <c r="M19" s="505">
        <f t="shared" ref="M19:M20" si="3">L19*$M$15</f>
        <v>0</v>
      </c>
      <c r="N19" s="506">
        <f t="shared" ref="N19:N20" si="4">SUM(L19:M19)</f>
        <v>0</v>
      </c>
      <c r="P19" s="24"/>
      <c r="R19" s="4"/>
      <c r="S19" s="4"/>
      <c r="T19" s="25"/>
      <c r="V19" s="4"/>
      <c r="W19" s="496"/>
      <c r="X19" s="496"/>
      <c r="Y19" s="4"/>
      <c r="Z19" s="496"/>
      <c r="AA19" s="496"/>
      <c r="AB19" s="4"/>
      <c r="AC19" s="496"/>
    </row>
    <row r="20" spans="1:29" s="7" customFormat="1" ht="24.75" customHeight="1">
      <c r="A20" s="138" t="s">
        <v>146</v>
      </c>
      <c r="B20" s="19">
        <f>J20*$B$15</f>
        <v>0</v>
      </c>
      <c r="C20" s="26">
        <f>+B20*$C$36</f>
        <v>0</v>
      </c>
      <c r="D20" s="19">
        <f t="shared" si="0"/>
        <v>0</v>
      </c>
      <c r="E20" s="26">
        <f>+D20*$C$36</f>
        <v>0</v>
      </c>
      <c r="F20" s="19">
        <f t="shared" si="1"/>
        <v>0</v>
      </c>
      <c r="G20" s="26">
        <f>+F20*$C$36</f>
        <v>0</v>
      </c>
      <c r="H20" s="19">
        <f t="shared" si="2"/>
        <v>0</v>
      </c>
      <c r="I20" s="21">
        <f>+H20*$C$36</f>
        <v>0</v>
      </c>
      <c r="J20" s="504">
        <v>0</v>
      </c>
      <c r="K20" s="503">
        <v>0</v>
      </c>
      <c r="L20" s="504">
        <f>J20+K20</f>
        <v>0</v>
      </c>
      <c r="M20" s="505">
        <f t="shared" si="3"/>
        <v>0</v>
      </c>
      <c r="N20" s="506">
        <f t="shared" si="4"/>
        <v>0</v>
      </c>
      <c r="P20" s="24"/>
      <c r="R20" s="4"/>
      <c r="S20" s="4"/>
      <c r="T20" s="25"/>
      <c r="V20" s="4"/>
      <c r="W20" s="496"/>
      <c r="X20" s="496"/>
      <c r="Y20" s="4"/>
      <c r="Z20" s="496"/>
      <c r="AA20" s="496"/>
      <c r="AB20" s="4"/>
      <c r="AC20" s="496"/>
    </row>
    <row r="21" spans="1:29" s="7" customFormat="1" ht="15" customHeight="1">
      <c r="A21" s="392"/>
      <c r="B21" s="19"/>
      <c r="C21" s="137"/>
      <c r="D21" s="26"/>
      <c r="E21" s="26"/>
      <c r="F21" s="26"/>
      <c r="G21" s="26"/>
      <c r="H21" s="26"/>
      <c r="I21" s="21"/>
      <c r="J21" s="432"/>
      <c r="K21" s="433"/>
      <c r="L21" s="397"/>
      <c r="M21" s="401"/>
      <c r="N21" s="22"/>
      <c r="P21" s="24"/>
      <c r="R21" s="4"/>
      <c r="S21" s="4"/>
      <c r="T21" s="25"/>
      <c r="V21" s="496"/>
      <c r="W21" s="496"/>
      <c r="X21" s="496"/>
      <c r="Y21" s="496"/>
      <c r="Z21" s="496"/>
      <c r="AA21" s="496"/>
      <c r="AB21" s="496"/>
      <c r="AC21" s="496"/>
    </row>
    <row r="22" spans="1:29" s="7" customFormat="1" ht="24.75" customHeight="1">
      <c r="A22" s="138" t="s">
        <v>147</v>
      </c>
      <c r="B22" s="19">
        <f>J22*$B$15</f>
        <v>0</v>
      </c>
      <c r="C22" s="26">
        <f>+B22*$C$36</f>
        <v>0</v>
      </c>
      <c r="D22" s="19">
        <f t="shared" ref="D22:D23" si="5">J22*$D$15</f>
        <v>0</v>
      </c>
      <c r="E22" s="26">
        <f>+D22*$C$36</f>
        <v>0</v>
      </c>
      <c r="F22" s="19">
        <f t="shared" ref="F22:F23" si="6">J22*$F$15</f>
        <v>0</v>
      </c>
      <c r="G22" s="26">
        <f>+F22*$C$36</f>
        <v>0</v>
      </c>
      <c r="H22" s="19">
        <f t="shared" ref="H22:H23" si="7">J22*$H$15</f>
        <v>0</v>
      </c>
      <c r="I22" s="21">
        <f>+H22*$C$36</f>
        <v>0</v>
      </c>
      <c r="J22" s="504">
        <v>0</v>
      </c>
      <c r="K22" s="503">
        <v>0</v>
      </c>
      <c r="L22" s="504">
        <f>J22+K22</f>
        <v>0</v>
      </c>
      <c r="M22" s="505">
        <f t="shared" ref="M22:M23" si="8">L22*$M$15</f>
        <v>0</v>
      </c>
      <c r="N22" s="506">
        <f t="shared" ref="N22:N23" si="9">SUM(L22:M22)</f>
        <v>0</v>
      </c>
      <c r="P22" s="24"/>
      <c r="R22" s="4"/>
      <c r="S22" s="4"/>
      <c r="T22" s="25"/>
      <c r="V22" s="4"/>
      <c r="W22" s="496"/>
      <c r="X22" s="496"/>
      <c r="Y22" s="4"/>
      <c r="Z22" s="496"/>
      <c r="AA22" s="496"/>
      <c r="AB22" s="4"/>
      <c r="AC22" s="496"/>
    </row>
    <row r="23" spans="1:29" s="7" customFormat="1" ht="24.75" customHeight="1">
      <c r="A23" s="138" t="s">
        <v>148</v>
      </c>
      <c r="B23" s="19">
        <f>J23*$B$15</f>
        <v>0</v>
      </c>
      <c r="C23" s="26">
        <f>+B23*$C$36</f>
        <v>0</v>
      </c>
      <c r="D23" s="19">
        <f t="shared" si="5"/>
        <v>0</v>
      </c>
      <c r="E23" s="26">
        <f>+D23*$C$36</f>
        <v>0</v>
      </c>
      <c r="F23" s="19">
        <f t="shared" si="6"/>
        <v>0</v>
      </c>
      <c r="G23" s="26">
        <f>+F23*$C$36</f>
        <v>0</v>
      </c>
      <c r="H23" s="19">
        <f t="shared" si="7"/>
        <v>0</v>
      </c>
      <c r="I23" s="21">
        <f>+H23*$C$36</f>
        <v>0</v>
      </c>
      <c r="J23" s="504">
        <v>0</v>
      </c>
      <c r="K23" s="503">
        <v>0</v>
      </c>
      <c r="L23" s="504">
        <f>J23+K23</f>
        <v>0</v>
      </c>
      <c r="M23" s="505">
        <f t="shared" si="8"/>
        <v>0</v>
      </c>
      <c r="N23" s="506">
        <f t="shared" si="9"/>
        <v>0</v>
      </c>
      <c r="P23" s="24"/>
      <c r="R23" s="4"/>
      <c r="S23" s="4"/>
      <c r="T23" s="25"/>
      <c r="V23" s="4"/>
      <c r="W23" s="496"/>
      <c r="X23" s="496"/>
      <c r="Y23" s="4"/>
      <c r="Z23" s="496"/>
      <c r="AA23" s="496"/>
      <c r="AB23" s="4"/>
      <c r="AC23" s="496"/>
    </row>
    <row r="24" spans="1:29" s="7" customFormat="1" ht="15" customHeight="1">
      <c r="A24" s="393"/>
      <c r="B24" s="19"/>
      <c r="C24" s="26"/>
      <c r="D24" s="28"/>
      <c r="E24" s="28"/>
      <c r="F24" s="28"/>
      <c r="G24" s="28"/>
      <c r="H24" s="28"/>
      <c r="I24" s="29"/>
      <c r="J24" s="436"/>
      <c r="K24" s="433"/>
      <c r="L24" s="398"/>
      <c r="M24" s="402"/>
      <c r="N24" s="30"/>
      <c r="P24" s="24"/>
      <c r="R24" s="4"/>
      <c r="S24" s="4"/>
      <c r="T24" s="25"/>
      <c r="V24" s="496"/>
      <c r="W24" s="496"/>
      <c r="X24" s="496"/>
      <c r="Y24" s="496"/>
      <c r="Z24" s="496"/>
      <c r="AA24" s="496"/>
      <c r="AB24" s="496"/>
      <c r="AC24" s="496"/>
    </row>
    <row r="25" spans="1:29" s="7" customFormat="1" ht="24.75" customHeight="1">
      <c r="A25" s="138" t="s">
        <v>149</v>
      </c>
      <c r="B25" s="19">
        <f>J25*$B$15</f>
        <v>0</v>
      </c>
      <c r="C25" s="26">
        <f>+B25*$C$36</f>
        <v>0</v>
      </c>
      <c r="D25" s="19">
        <f t="shared" ref="D25:D26" si="10">J25*$D$15</f>
        <v>0</v>
      </c>
      <c r="E25" s="26">
        <f>+D25*$C$36</f>
        <v>0</v>
      </c>
      <c r="F25" s="19">
        <f t="shared" ref="F25:F26" si="11">J25*$F$15</f>
        <v>0</v>
      </c>
      <c r="G25" s="26">
        <f>+F25*$C$36</f>
        <v>0</v>
      </c>
      <c r="H25" s="19">
        <f t="shared" ref="H25:H26" si="12">J25*$H$15</f>
        <v>0</v>
      </c>
      <c r="I25" s="21">
        <f>+H25*$C$36</f>
        <v>0</v>
      </c>
      <c r="J25" s="504">
        <v>0</v>
      </c>
      <c r="K25" s="503">
        <v>0</v>
      </c>
      <c r="L25" s="504">
        <f>J25+K25</f>
        <v>0</v>
      </c>
      <c r="M25" s="505">
        <f t="shared" ref="M25:M26" si="13">L25*$M$15</f>
        <v>0</v>
      </c>
      <c r="N25" s="506">
        <f t="shared" ref="N25:N26" si="14">SUM(L25:M25)</f>
        <v>0</v>
      </c>
      <c r="P25" s="24"/>
      <c r="R25" s="4"/>
      <c r="S25" s="4"/>
      <c r="T25" s="25"/>
      <c r="V25" s="4"/>
      <c r="W25" s="496"/>
      <c r="X25" s="496"/>
      <c r="Y25" s="4"/>
      <c r="Z25" s="496"/>
      <c r="AA25" s="496"/>
      <c r="AB25" s="4"/>
      <c r="AC25" s="496"/>
    </row>
    <row r="26" spans="1:29" s="7" customFormat="1" ht="24.75" customHeight="1">
      <c r="A26" s="138" t="s">
        <v>150</v>
      </c>
      <c r="B26" s="19">
        <f>J26*$B$15</f>
        <v>0</v>
      </c>
      <c r="C26" s="26">
        <f>+B26*$C$36</f>
        <v>0</v>
      </c>
      <c r="D26" s="19">
        <f t="shared" si="10"/>
        <v>0</v>
      </c>
      <c r="E26" s="26">
        <f>+D26*$C$36</f>
        <v>0</v>
      </c>
      <c r="F26" s="19">
        <f t="shared" si="11"/>
        <v>0</v>
      </c>
      <c r="G26" s="26">
        <f>+F26*$C$36</f>
        <v>0</v>
      </c>
      <c r="H26" s="19">
        <f t="shared" si="12"/>
        <v>0</v>
      </c>
      <c r="I26" s="21">
        <f>+H26*$C$36</f>
        <v>0</v>
      </c>
      <c r="J26" s="504">
        <v>0</v>
      </c>
      <c r="K26" s="503">
        <v>0</v>
      </c>
      <c r="L26" s="504">
        <f>J26+K26</f>
        <v>0</v>
      </c>
      <c r="M26" s="505">
        <f t="shared" si="13"/>
        <v>0</v>
      </c>
      <c r="N26" s="506">
        <f t="shared" si="14"/>
        <v>0</v>
      </c>
      <c r="P26" s="24"/>
      <c r="R26" s="4"/>
      <c r="S26" s="4"/>
      <c r="T26" s="25"/>
      <c r="V26" s="4"/>
      <c r="W26" s="496"/>
      <c r="X26" s="496"/>
      <c r="Y26" s="4"/>
      <c r="Z26" s="496"/>
      <c r="AA26" s="496"/>
      <c r="AB26" s="4"/>
      <c r="AC26" s="496"/>
    </row>
    <row r="27" spans="1:29" s="7" customFormat="1" ht="15" customHeight="1">
      <c r="A27" s="393"/>
      <c r="B27" s="19"/>
      <c r="C27" s="26"/>
      <c r="D27" s="28"/>
      <c r="E27" s="28"/>
      <c r="F27" s="28"/>
      <c r="G27" s="28"/>
      <c r="H27" s="28"/>
      <c r="I27" s="29"/>
      <c r="J27" s="436"/>
      <c r="K27" s="433"/>
      <c r="L27" s="398"/>
      <c r="M27" s="402"/>
      <c r="N27" s="30"/>
      <c r="P27" s="24"/>
      <c r="R27" s="4"/>
      <c r="S27" s="4"/>
      <c r="T27" s="25"/>
      <c r="V27" s="496"/>
      <c r="W27" s="496"/>
      <c r="X27" s="496"/>
      <c r="Y27" s="496"/>
      <c r="Z27" s="496"/>
      <c r="AA27" s="496"/>
      <c r="AB27" s="496"/>
      <c r="AC27" s="496"/>
    </row>
    <row r="28" spans="1:29" s="7" customFormat="1" ht="24.75" customHeight="1">
      <c r="A28" s="138" t="s">
        <v>151</v>
      </c>
      <c r="B28" s="19">
        <f>J28*$B$15</f>
        <v>0</v>
      </c>
      <c r="C28" s="26">
        <f>+B28*$C$36</f>
        <v>0</v>
      </c>
      <c r="D28" s="19">
        <f t="shared" ref="D28:D29" si="15">J28*$D$15</f>
        <v>0</v>
      </c>
      <c r="E28" s="26">
        <f>+D28*$C$36</f>
        <v>0</v>
      </c>
      <c r="F28" s="19">
        <f t="shared" ref="F28:F29" si="16">J28*$F$15</f>
        <v>0</v>
      </c>
      <c r="G28" s="26">
        <f>+F28*$C$36</f>
        <v>0</v>
      </c>
      <c r="H28" s="19">
        <f t="shared" ref="H28:H29" si="17">J28*$H$15</f>
        <v>0</v>
      </c>
      <c r="I28" s="21">
        <f>+H28*$C$36</f>
        <v>0</v>
      </c>
      <c r="J28" s="504">
        <v>0</v>
      </c>
      <c r="K28" s="503">
        <v>0</v>
      </c>
      <c r="L28" s="504">
        <f>J28+K28</f>
        <v>0</v>
      </c>
      <c r="M28" s="505">
        <f t="shared" ref="M28:M29" si="18">L28*$M$15</f>
        <v>0</v>
      </c>
      <c r="N28" s="506">
        <f t="shared" ref="N28:N29" si="19">SUM(L28:M28)</f>
        <v>0</v>
      </c>
      <c r="P28" s="24"/>
      <c r="R28" s="4"/>
      <c r="S28" s="4"/>
      <c r="T28" s="25"/>
      <c r="V28" s="4"/>
      <c r="W28" s="496"/>
      <c r="X28" s="496"/>
      <c r="Y28" s="4"/>
      <c r="Z28" s="496"/>
      <c r="AA28" s="496"/>
      <c r="AB28" s="4"/>
      <c r="AC28" s="496"/>
    </row>
    <row r="29" spans="1:29" s="7" customFormat="1" ht="24.75" customHeight="1">
      <c r="A29" s="138" t="s">
        <v>152</v>
      </c>
      <c r="B29" s="19">
        <f>J29*$B$15</f>
        <v>0</v>
      </c>
      <c r="C29" s="26">
        <f>+B29*$C$36</f>
        <v>0</v>
      </c>
      <c r="D29" s="19">
        <f t="shared" si="15"/>
        <v>0</v>
      </c>
      <c r="E29" s="26">
        <f>+D29*$C$36</f>
        <v>0</v>
      </c>
      <c r="F29" s="19">
        <f t="shared" si="16"/>
        <v>0</v>
      </c>
      <c r="G29" s="26">
        <f>+F29*$C$36</f>
        <v>0</v>
      </c>
      <c r="H29" s="19">
        <f t="shared" si="17"/>
        <v>0</v>
      </c>
      <c r="I29" s="21">
        <f>+H28*$C$36</f>
        <v>0</v>
      </c>
      <c r="J29" s="504">
        <v>0</v>
      </c>
      <c r="K29" s="503">
        <v>0</v>
      </c>
      <c r="L29" s="504">
        <f>J29+K29</f>
        <v>0</v>
      </c>
      <c r="M29" s="505">
        <f t="shared" si="18"/>
        <v>0</v>
      </c>
      <c r="N29" s="506">
        <f t="shared" si="19"/>
        <v>0</v>
      </c>
      <c r="P29" s="24"/>
      <c r="R29" s="4"/>
      <c r="S29" s="4"/>
      <c r="T29" s="25"/>
      <c r="V29" s="4"/>
      <c r="W29" s="496"/>
      <c r="X29" s="496"/>
      <c r="Y29" s="4"/>
      <c r="Z29" s="496"/>
      <c r="AA29" s="496"/>
      <c r="AB29" s="4"/>
      <c r="AC29" s="496"/>
    </row>
    <row r="30" spans="1:29" s="7" customFormat="1" ht="15" customHeight="1">
      <c r="A30" s="393"/>
      <c r="B30" s="19"/>
      <c r="C30" s="26"/>
      <c r="D30" s="28"/>
      <c r="E30" s="28"/>
      <c r="F30" s="28"/>
      <c r="G30" s="28"/>
      <c r="H30" s="28"/>
      <c r="I30" s="29"/>
      <c r="J30" s="437"/>
      <c r="K30" s="433"/>
      <c r="L30" s="398"/>
      <c r="M30" s="402"/>
      <c r="N30" s="30"/>
      <c r="P30" s="24"/>
      <c r="R30" s="4"/>
      <c r="S30" s="4"/>
      <c r="T30" s="25"/>
      <c r="V30" s="496"/>
      <c r="W30" s="496"/>
      <c r="X30" s="496"/>
      <c r="Y30" s="496"/>
      <c r="Z30" s="496"/>
      <c r="AA30" s="496"/>
      <c r="AB30" s="496"/>
      <c r="AC30" s="496"/>
    </row>
    <row r="31" spans="1:29" s="7" customFormat="1" ht="24.75" customHeight="1">
      <c r="A31" s="138" t="s">
        <v>153</v>
      </c>
      <c r="B31" s="19">
        <f>J31*$B$15</f>
        <v>0</v>
      </c>
      <c r="C31" s="26">
        <f>+B31*$C$36</f>
        <v>0</v>
      </c>
      <c r="D31" s="19">
        <f>J31*$D$15</f>
        <v>0</v>
      </c>
      <c r="E31" s="26">
        <f>+D31*$C$36</f>
        <v>0</v>
      </c>
      <c r="F31" s="19">
        <f>J31*$F$15</f>
        <v>0</v>
      </c>
      <c r="G31" s="26">
        <f>+F31*$C$36</f>
        <v>0</v>
      </c>
      <c r="H31" s="19">
        <f t="shared" ref="H31:H33" si="20">J31*$H$15</f>
        <v>0</v>
      </c>
      <c r="I31" s="21">
        <f>+H31*$C$36</f>
        <v>0</v>
      </c>
      <c r="J31" s="504">
        <v>0</v>
      </c>
      <c r="K31" s="503">
        <v>0</v>
      </c>
      <c r="L31" s="504">
        <f>J31+K31</f>
        <v>0</v>
      </c>
      <c r="M31" s="505">
        <f t="shared" ref="M31" si="21">L31*$M$15</f>
        <v>0</v>
      </c>
      <c r="N31" s="506">
        <f t="shared" ref="N31" si="22">SUM(L31:M31)</f>
        <v>0</v>
      </c>
      <c r="P31" s="24"/>
      <c r="R31" s="4"/>
      <c r="S31" s="4"/>
      <c r="T31" s="25"/>
      <c r="V31" s="4"/>
      <c r="W31" s="496"/>
      <c r="X31" s="496"/>
      <c r="Y31" s="4"/>
      <c r="Z31" s="496"/>
      <c r="AA31" s="496"/>
      <c r="AB31" s="4"/>
      <c r="AC31" s="496"/>
    </row>
    <row r="32" spans="1:29" s="7" customFormat="1" ht="15" customHeight="1">
      <c r="A32" s="393"/>
      <c r="B32" s="19"/>
      <c r="C32" s="26"/>
      <c r="D32" s="28"/>
      <c r="E32" s="28"/>
      <c r="F32" s="28"/>
      <c r="G32" s="28"/>
      <c r="H32" s="19"/>
      <c r="I32" s="29"/>
      <c r="J32" s="436"/>
      <c r="K32" s="433"/>
      <c r="L32" s="398"/>
      <c r="M32" s="402"/>
      <c r="N32" s="30"/>
      <c r="P32" s="24"/>
      <c r="R32" s="4"/>
      <c r="S32" s="4"/>
      <c r="T32" s="25"/>
      <c r="V32" s="496"/>
      <c r="W32" s="496"/>
      <c r="X32" s="496"/>
      <c r="Y32" s="496"/>
      <c r="Z32" s="496"/>
      <c r="AA32" s="496"/>
      <c r="AB32" s="496"/>
      <c r="AC32" s="496"/>
    </row>
    <row r="33" spans="1:33" s="7" customFormat="1" ht="24.75" customHeight="1">
      <c r="A33" s="138" t="s">
        <v>154</v>
      </c>
      <c r="B33" s="19">
        <f>J33*$B$15</f>
        <v>0</v>
      </c>
      <c r="C33" s="26">
        <f>+B33*$C$36</f>
        <v>0</v>
      </c>
      <c r="D33" s="19">
        <f>J33*$D$15</f>
        <v>0</v>
      </c>
      <c r="E33" s="26">
        <f>+D33*$C$36</f>
        <v>0</v>
      </c>
      <c r="F33" s="19">
        <f>J33*$F$15</f>
        <v>0</v>
      </c>
      <c r="G33" s="26">
        <f>+F33*$C$36</f>
        <v>0</v>
      </c>
      <c r="H33" s="19">
        <f t="shared" si="20"/>
        <v>0</v>
      </c>
      <c r="I33" s="21">
        <f>+H33*$C$36</f>
        <v>0</v>
      </c>
      <c r="J33" s="504">
        <v>0</v>
      </c>
      <c r="K33" s="503">
        <v>0</v>
      </c>
      <c r="L33" s="504">
        <f>J33+K33</f>
        <v>0</v>
      </c>
      <c r="M33" s="505">
        <f>L33*$M$15</f>
        <v>0</v>
      </c>
      <c r="N33" s="506">
        <f>SUM(L33:M33)</f>
        <v>0</v>
      </c>
      <c r="P33" s="24"/>
      <c r="R33" s="4"/>
      <c r="S33" s="4"/>
      <c r="T33" s="25"/>
      <c r="V33" s="4"/>
      <c r="W33" s="496"/>
      <c r="X33" s="496"/>
      <c r="Y33" s="4"/>
      <c r="Z33" s="496"/>
      <c r="AA33" s="496"/>
      <c r="AB33" s="4"/>
      <c r="AC33" s="496"/>
    </row>
    <row r="34" spans="1:33" s="7" customFormat="1" ht="15" customHeight="1">
      <c r="A34" s="31"/>
      <c r="B34" s="32"/>
      <c r="C34" s="32"/>
      <c r="D34" s="32"/>
      <c r="E34" s="32"/>
      <c r="F34" s="32"/>
      <c r="G34" s="32"/>
      <c r="H34" s="32"/>
      <c r="I34" s="33"/>
      <c r="J34" s="438"/>
      <c r="K34" s="439"/>
      <c r="L34" s="15"/>
      <c r="M34" s="16"/>
      <c r="N34" s="17"/>
      <c r="R34" s="3"/>
      <c r="S34" s="3"/>
      <c r="T34" s="3"/>
      <c r="V34" s="40"/>
      <c r="W34" s="496"/>
      <c r="X34" s="496"/>
      <c r="Y34" s="40"/>
      <c r="Z34" s="496"/>
      <c r="AA34" s="496"/>
    </row>
    <row r="35" spans="1:33" s="7" customFormat="1" ht="15" customHeight="1">
      <c r="A35" s="31"/>
      <c r="B35" s="32"/>
      <c r="C35" s="32"/>
      <c r="D35" s="32"/>
      <c r="E35" s="32"/>
      <c r="F35" s="32"/>
      <c r="G35" s="32"/>
      <c r="H35" s="32"/>
      <c r="I35" s="33"/>
      <c r="J35" s="438"/>
      <c r="K35" s="439"/>
      <c r="L35" s="15"/>
      <c r="M35" s="16"/>
      <c r="N35" s="17"/>
      <c r="R35" s="3"/>
      <c r="S35" s="3"/>
      <c r="T35" s="3"/>
      <c r="V35" s="40"/>
      <c r="W35" s="496"/>
      <c r="X35" s="496"/>
      <c r="Y35" s="40"/>
      <c r="Z35" s="496"/>
      <c r="AA35" s="496"/>
    </row>
    <row r="36" spans="1:33" s="7" customFormat="1" ht="20.100000000000001" customHeight="1">
      <c r="A36" s="709" t="s">
        <v>135</v>
      </c>
      <c r="B36" s="710"/>
      <c r="C36" s="139">
        <f>EXTRAS!E20</f>
        <v>0</v>
      </c>
      <c r="E36" s="32"/>
      <c r="F36" s="32"/>
      <c r="G36" s="32"/>
      <c r="H36" s="32"/>
      <c r="I36" s="33"/>
      <c r="J36" s="14"/>
      <c r="K36" s="204"/>
      <c r="L36" s="15"/>
      <c r="M36" s="16"/>
      <c r="N36" s="17"/>
      <c r="R36" s="3"/>
      <c r="S36" s="3"/>
      <c r="T36" s="3"/>
      <c r="V36" s="40"/>
      <c r="W36" s="496"/>
      <c r="X36" s="496"/>
      <c r="Y36" s="40"/>
      <c r="Z36" s="496"/>
      <c r="AA36" s="496"/>
    </row>
    <row r="37" spans="1:33" s="7" customFormat="1" ht="20.100000000000001" customHeight="1">
      <c r="A37" s="706" t="s">
        <v>137</v>
      </c>
      <c r="B37" s="707"/>
      <c r="C37" s="708"/>
      <c r="D37" s="188"/>
      <c r="E37" s="188"/>
      <c r="F37" s="188"/>
      <c r="G37" s="188"/>
      <c r="H37" s="188"/>
      <c r="I37" s="201"/>
      <c r="J37" s="210"/>
      <c r="K37" s="203"/>
      <c r="L37" s="202"/>
      <c r="M37" s="205"/>
      <c r="N37" s="189"/>
      <c r="R37" s="3"/>
      <c r="S37" s="3"/>
      <c r="T37" s="3"/>
      <c r="V37" s="40"/>
      <c r="W37" s="496"/>
      <c r="X37" s="496"/>
      <c r="Y37" s="40"/>
      <c r="Z37" s="496"/>
      <c r="AA37" s="496"/>
    </row>
    <row r="38" spans="1:33" s="7" customFormat="1" ht="15" customHeight="1">
      <c r="A38" s="198"/>
      <c r="C38" s="199"/>
      <c r="D38" s="199"/>
      <c r="E38" s="199"/>
      <c r="F38" s="199"/>
      <c r="G38" s="199"/>
      <c r="H38" s="199"/>
      <c r="I38" s="200"/>
      <c r="J38" s="211"/>
      <c r="K38" s="212"/>
      <c r="L38" s="209"/>
      <c r="M38" s="208"/>
      <c r="N38" s="206"/>
      <c r="R38" s="3"/>
      <c r="S38" s="3"/>
      <c r="T38" s="3"/>
      <c r="W38" s="498"/>
      <c r="X38" s="498"/>
      <c r="Z38" s="498"/>
      <c r="AA38" s="498"/>
    </row>
    <row r="39" spans="1:33" s="7" customFormat="1" ht="15" customHeight="1">
      <c r="A39" s="198"/>
      <c r="B39" s="476"/>
      <c r="C39" s="476"/>
      <c r="D39" s="476"/>
      <c r="E39" s="476"/>
      <c r="F39" s="476"/>
      <c r="G39" s="476"/>
      <c r="H39" s="476"/>
      <c r="I39" s="477"/>
      <c r="J39" s="471"/>
      <c r="K39" s="472"/>
      <c r="L39" s="473"/>
      <c r="M39" s="474"/>
      <c r="N39" s="475"/>
      <c r="R39" s="3"/>
      <c r="S39" s="3"/>
      <c r="T39" s="3"/>
      <c r="W39" s="498"/>
      <c r="X39" s="498"/>
      <c r="Z39" s="498"/>
      <c r="AA39" s="498"/>
    </row>
    <row r="40" spans="1:33" s="7" customFormat="1" ht="15" customHeight="1">
      <c r="A40" s="198"/>
      <c r="B40" s="199"/>
      <c r="C40" s="199"/>
      <c r="D40" s="199"/>
      <c r="E40" s="199"/>
      <c r="F40" s="199"/>
      <c r="G40" s="199"/>
      <c r="H40" s="199"/>
      <c r="I40" s="200"/>
      <c r="J40" s="211"/>
      <c r="K40" s="212"/>
      <c r="L40" s="209"/>
      <c r="M40" s="208"/>
      <c r="N40" s="206"/>
      <c r="R40" s="3"/>
      <c r="S40" s="3"/>
      <c r="T40" s="3"/>
      <c r="W40" s="498"/>
      <c r="X40" s="498"/>
      <c r="Z40" s="498"/>
      <c r="AA40" s="498"/>
    </row>
    <row r="41" spans="1:33" s="126" customFormat="1" ht="15" customHeight="1" thickBot="1">
      <c r="A41" s="509"/>
      <c r="B41" s="510"/>
      <c r="C41" s="511"/>
      <c r="D41" s="510"/>
      <c r="E41" s="511"/>
      <c r="F41" s="510"/>
      <c r="G41" s="511"/>
      <c r="H41" s="510"/>
      <c r="I41" s="512"/>
      <c r="J41" s="513"/>
      <c r="K41" s="514"/>
      <c r="L41" s="515"/>
      <c r="M41" s="516"/>
      <c r="N41" s="207"/>
      <c r="R41" s="127"/>
      <c r="S41" s="127"/>
      <c r="T41" s="499"/>
      <c r="U41" s="346"/>
      <c r="V41" s="347"/>
      <c r="W41" s="348"/>
      <c r="X41" s="348"/>
      <c r="Y41" s="347"/>
      <c r="Z41" s="348"/>
      <c r="AA41" s="348"/>
      <c r="AB41" s="346"/>
      <c r="AC41" s="346"/>
      <c r="AD41" s="346"/>
      <c r="AE41" s="346"/>
      <c r="AF41" s="346"/>
      <c r="AG41" s="346"/>
    </row>
    <row r="42" spans="1:33" s="7" customFormat="1" ht="24" customHeight="1" thickTop="1" thickBot="1">
      <c r="A42" s="507" t="s">
        <v>27</v>
      </c>
      <c r="B42" s="711" t="s">
        <v>156</v>
      </c>
      <c r="C42" s="712"/>
      <c r="D42" s="712"/>
      <c r="E42" s="712"/>
      <c r="F42" s="712"/>
      <c r="G42" s="712"/>
      <c r="H42" s="712"/>
      <c r="I42" s="712"/>
      <c r="J42" s="712"/>
      <c r="K42" s="712"/>
      <c r="L42" s="712"/>
      <c r="M42" s="713"/>
      <c r="N42" s="508">
        <v>0</v>
      </c>
      <c r="R42" s="3"/>
      <c r="S42" s="3"/>
      <c r="T42" s="3"/>
      <c r="V42" s="500"/>
      <c r="W42" s="35"/>
      <c r="X42" s="35"/>
      <c r="Y42" s="500"/>
      <c r="Z42" s="35"/>
      <c r="AA42" s="35"/>
    </row>
    <row r="43" spans="1:33" s="7" customFormat="1" ht="15" customHeight="1" thickTop="1">
      <c r="A43" s="225"/>
      <c r="B43" s="129"/>
      <c r="C43" s="130"/>
      <c r="D43" s="129"/>
      <c r="E43" s="130"/>
      <c r="F43" s="129"/>
      <c r="G43" s="130"/>
      <c r="H43" s="129"/>
      <c r="I43" s="130"/>
      <c r="J43" s="130"/>
      <c r="K43" s="130"/>
      <c r="L43" s="129"/>
      <c r="M43" s="129"/>
      <c r="N43" s="131"/>
      <c r="R43" s="3"/>
      <c r="S43" s="3"/>
      <c r="T43" s="3"/>
      <c r="V43" s="500"/>
      <c r="W43" s="35"/>
      <c r="X43" s="35"/>
      <c r="Y43" s="500"/>
      <c r="Z43" s="35"/>
      <c r="AA43" s="35"/>
    </row>
    <row r="44" spans="1:33" s="7" customFormat="1" ht="15" customHeight="1">
      <c r="A44" s="128" t="s">
        <v>15</v>
      </c>
      <c r="C44" s="724" t="s">
        <v>111</v>
      </c>
      <c r="D44" s="724"/>
      <c r="E44" s="724"/>
      <c r="F44" s="724"/>
      <c r="G44" s="724"/>
      <c r="H44" s="724"/>
      <c r="I44" s="724"/>
      <c r="J44" s="724"/>
      <c r="K44" s="724"/>
      <c r="L44" s="724"/>
      <c r="M44" s="35"/>
      <c r="N44" s="37"/>
      <c r="R44" s="3"/>
      <c r="S44" s="3"/>
      <c r="T44" s="3"/>
      <c r="V44" s="500"/>
      <c r="W44" s="35"/>
      <c r="X44" s="35"/>
      <c r="Y44" s="500"/>
      <c r="Z44" s="35"/>
      <c r="AA44" s="35"/>
    </row>
    <row r="45" spans="1:33" s="7" customFormat="1" ht="15" customHeight="1">
      <c r="A45" s="36" t="s">
        <v>13</v>
      </c>
      <c r="B45" s="35" t="s">
        <v>1</v>
      </c>
      <c r="C45" s="723" t="s">
        <v>14</v>
      </c>
      <c r="D45" s="723"/>
      <c r="E45" s="725"/>
      <c r="F45" s="725"/>
      <c r="G45" s="725"/>
      <c r="H45" s="725"/>
      <c r="I45" s="725"/>
      <c r="J45" s="723"/>
      <c r="K45" s="723"/>
      <c r="L45" s="723"/>
      <c r="M45" s="35"/>
      <c r="N45" s="37"/>
      <c r="R45" s="3"/>
      <c r="S45" s="3"/>
      <c r="T45" s="3"/>
      <c r="V45" s="500"/>
      <c r="W45" s="35"/>
      <c r="X45" s="35"/>
      <c r="Y45" s="500"/>
      <c r="Z45" s="35"/>
      <c r="AA45" s="35"/>
    </row>
    <row r="46" spans="1:33" s="7" customFormat="1" ht="15" customHeight="1">
      <c r="A46" s="36"/>
      <c r="B46" s="35"/>
      <c r="C46" s="723" t="s">
        <v>61</v>
      </c>
      <c r="D46" s="723"/>
      <c r="E46" s="723"/>
      <c r="F46" s="723"/>
      <c r="G46" s="723"/>
      <c r="H46" s="723"/>
      <c r="I46" s="723"/>
      <c r="J46" s="723"/>
      <c r="K46" s="723"/>
      <c r="L46" s="723"/>
      <c r="M46" s="35"/>
      <c r="N46" s="37"/>
      <c r="R46" s="3"/>
      <c r="S46" s="3"/>
      <c r="T46" s="3"/>
      <c r="V46" s="500"/>
      <c r="W46" s="35"/>
      <c r="X46" s="35"/>
      <c r="Y46" s="500"/>
      <c r="Z46" s="35"/>
      <c r="AA46" s="35"/>
    </row>
    <row r="47" spans="1:33" s="126" customFormat="1" ht="15" customHeight="1">
      <c r="A47" s="36"/>
      <c r="B47" s="35"/>
      <c r="C47" s="723" t="s">
        <v>28</v>
      </c>
      <c r="D47" s="723"/>
      <c r="E47" s="723"/>
      <c r="F47" s="723"/>
      <c r="G47" s="723"/>
      <c r="H47" s="723"/>
      <c r="I47" s="723"/>
      <c r="J47" s="723"/>
      <c r="K47" s="723"/>
      <c r="L47" s="723"/>
      <c r="M47" s="35"/>
      <c r="N47" s="37"/>
      <c r="R47" s="127"/>
      <c r="S47" s="127"/>
      <c r="T47" s="499"/>
      <c r="U47" s="346"/>
      <c r="V47" s="347"/>
      <c r="W47" s="348"/>
      <c r="X47" s="348"/>
      <c r="Y47" s="347"/>
      <c r="Z47" s="348"/>
      <c r="AA47" s="348"/>
      <c r="AB47" s="346"/>
      <c r="AC47" s="346"/>
      <c r="AD47" s="346"/>
      <c r="AE47" s="346"/>
      <c r="AF47" s="346"/>
      <c r="AG47" s="346"/>
    </row>
    <row r="48" spans="1:33" s="7" customFormat="1" ht="15" customHeight="1">
      <c r="A48" s="36"/>
      <c r="B48" s="35"/>
      <c r="C48" s="723" t="s">
        <v>62</v>
      </c>
      <c r="D48" s="723"/>
      <c r="E48" s="723"/>
      <c r="F48" s="723"/>
      <c r="G48" s="723"/>
      <c r="H48" s="723"/>
      <c r="I48" s="723"/>
      <c r="J48" s="723"/>
      <c r="K48" s="723"/>
      <c r="L48" s="723"/>
      <c r="M48" s="35"/>
      <c r="N48" s="37"/>
      <c r="R48" s="3"/>
      <c r="S48" s="3"/>
      <c r="T48" s="3"/>
      <c r="V48" s="500"/>
      <c r="W48" s="35"/>
      <c r="X48" s="35"/>
      <c r="Y48" s="500"/>
      <c r="Z48" s="35"/>
      <c r="AA48" s="35"/>
    </row>
    <row r="49" spans="1:27" s="7" customFormat="1" ht="20.100000000000001" customHeight="1" thickBot="1">
      <c r="A49" s="122"/>
      <c r="B49" s="123"/>
      <c r="C49" s="124"/>
      <c r="D49" s="123"/>
      <c r="E49" s="124"/>
      <c r="F49" s="123"/>
      <c r="G49" s="124"/>
      <c r="H49" s="123"/>
      <c r="I49" s="124"/>
      <c r="J49" s="124"/>
      <c r="K49" s="124"/>
      <c r="L49" s="123"/>
      <c r="M49" s="123"/>
      <c r="N49" s="125"/>
      <c r="R49" s="3"/>
      <c r="S49" s="3"/>
      <c r="T49" s="3"/>
      <c r="V49" s="23"/>
      <c r="W49" s="8"/>
      <c r="X49" s="8"/>
      <c r="Y49" s="23"/>
      <c r="Z49" s="8"/>
      <c r="AA49" s="8"/>
    </row>
    <row r="50" spans="1:27" s="7" customFormat="1" ht="15" customHeight="1" thickTop="1">
      <c r="A50" s="727"/>
      <c r="B50" s="728"/>
      <c r="C50" s="728"/>
      <c r="D50" s="728"/>
      <c r="E50" s="728"/>
      <c r="F50" s="728"/>
      <c r="G50" s="728"/>
      <c r="H50" s="728"/>
      <c r="I50" s="728"/>
      <c r="J50" s="728"/>
      <c r="K50" s="728"/>
      <c r="L50" s="728"/>
      <c r="M50" s="728"/>
      <c r="N50" s="729"/>
      <c r="R50" s="3"/>
      <c r="S50" s="3"/>
      <c r="T50" s="3"/>
      <c r="V50" s="23"/>
      <c r="W50" s="8"/>
      <c r="X50" s="8"/>
      <c r="Y50" s="23"/>
      <c r="Z50" s="8"/>
      <c r="AA50" s="8"/>
    </row>
    <row r="51" spans="1:27" s="7" customFormat="1" ht="20.100000000000001" customHeight="1">
      <c r="A51" s="714" t="s">
        <v>19</v>
      </c>
      <c r="B51" s="715"/>
      <c r="C51" s="715"/>
      <c r="D51" s="715"/>
      <c r="E51" s="715"/>
      <c r="F51" s="715"/>
      <c r="G51" s="715"/>
      <c r="H51" s="715"/>
      <c r="I51" s="715"/>
      <c r="J51" s="715"/>
      <c r="K51" s="715"/>
      <c r="L51" s="715"/>
      <c r="M51" s="715"/>
      <c r="N51" s="716"/>
      <c r="R51" s="3"/>
      <c r="S51" s="3"/>
      <c r="T51" s="3"/>
      <c r="V51" s="501"/>
      <c r="W51" s="502"/>
      <c r="X51" s="502"/>
      <c r="Y51" s="501"/>
      <c r="Z51" s="502"/>
      <c r="AA51" s="502"/>
    </row>
    <row r="52" spans="1:27" s="7" customFormat="1" ht="15" customHeight="1">
      <c r="A52" s="717"/>
      <c r="B52" s="718"/>
      <c r="C52" s="718"/>
      <c r="D52" s="718"/>
      <c r="E52" s="718"/>
      <c r="F52" s="718"/>
      <c r="G52" s="718"/>
      <c r="H52" s="718"/>
      <c r="I52" s="718"/>
      <c r="J52" s="718"/>
      <c r="K52" s="718"/>
      <c r="L52" s="718"/>
      <c r="M52" s="718"/>
      <c r="N52" s="719"/>
      <c r="R52" s="3"/>
      <c r="S52" s="3"/>
      <c r="T52" s="3"/>
      <c r="W52" s="482"/>
      <c r="X52" s="482"/>
      <c r="Z52" s="482"/>
      <c r="AA52" s="482"/>
    </row>
    <row r="53" spans="1:27" s="136" customFormat="1" ht="15" customHeight="1">
      <c r="A53" s="720" t="s">
        <v>187</v>
      </c>
      <c r="B53" s="721"/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2"/>
      <c r="R53" s="403"/>
      <c r="S53" s="403"/>
      <c r="T53" s="403"/>
      <c r="W53" s="488"/>
      <c r="X53" s="488"/>
      <c r="Z53" s="488"/>
      <c r="AA53" s="488"/>
    </row>
    <row r="54" spans="1:27" s="136" customFormat="1" ht="15" customHeight="1">
      <c r="A54" s="720" t="s">
        <v>179</v>
      </c>
      <c r="B54" s="721"/>
      <c r="C54" s="721"/>
      <c r="D54" s="721"/>
      <c r="E54" s="721"/>
      <c r="F54" s="721"/>
      <c r="G54" s="721"/>
      <c r="H54" s="721"/>
      <c r="I54" s="721"/>
      <c r="J54" s="721"/>
      <c r="K54" s="721"/>
      <c r="L54" s="721"/>
      <c r="M54" s="721"/>
      <c r="N54" s="722"/>
      <c r="R54" s="403"/>
      <c r="S54" s="403"/>
      <c r="T54" s="403"/>
      <c r="W54" s="488"/>
      <c r="X54" s="488"/>
      <c r="Z54" s="488"/>
      <c r="AA54" s="488"/>
    </row>
    <row r="55" spans="1:27" s="136" customFormat="1" ht="15" customHeight="1">
      <c r="A55" s="720" t="s">
        <v>180</v>
      </c>
      <c r="B55" s="721"/>
      <c r="C55" s="721"/>
      <c r="D55" s="721"/>
      <c r="E55" s="721"/>
      <c r="F55" s="721"/>
      <c r="G55" s="721"/>
      <c r="H55" s="721"/>
      <c r="I55" s="721"/>
      <c r="J55" s="721"/>
      <c r="K55" s="721"/>
      <c r="L55" s="721"/>
      <c r="M55" s="721"/>
      <c r="N55" s="722"/>
      <c r="R55" s="403"/>
      <c r="S55" s="403"/>
      <c r="T55" s="403"/>
      <c r="W55" s="488"/>
      <c r="X55" s="488"/>
      <c r="Z55" s="488"/>
      <c r="AA55" s="488"/>
    </row>
    <row r="56" spans="1:27" s="136" customFormat="1" ht="15" customHeight="1">
      <c r="A56" s="720" t="s">
        <v>181</v>
      </c>
      <c r="B56" s="721"/>
      <c r="C56" s="721"/>
      <c r="D56" s="721"/>
      <c r="E56" s="721"/>
      <c r="F56" s="721"/>
      <c r="G56" s="721"/>
      <c r="H56" s="721"/>
      <c r="I56" s="721"/>
      <c r="J56" s="721"/>
      <c r="K56" s="721"/>
      <c r="L56" s="721"/>
      <c r="M56" s="721"/>
      <c r="N56" s="722"/>
      <c r="R56" s="403"/>
      <c r="S56" s="403"/>
      <c r="T56" s="403"/>
      <c r="W56" s="488"/>
      <c r="X56" s="488"/>
      <c r="Z56" s="488"/>
      <c r="AA56" s="488"/>
    </row>
    <row r="57" spans="1:27" s="136" customFormat="1" ht="15" customHeight="1">
      <c r="A57" s="720" t="s">
        <v>182</v>
      </c>
      <c r="B57" s="721"/>
      <c r="C57" s="721"/>
      <c r="D57" s="721"/>
      <c r="E57" s="721"/>
      <c r="F57" s="721"/>
      <c r="G57" s="721"/>
      <c r="H57" s="721"/>
      <c r="I57" s="721"/>
      <c r="J57" s="721"/>
      <c r="K57" s="721"/>
      <c r="L57" s="721"/>
      <c r="M57" s="721"/>
      <c r="N57" s="722"/>
      <c r="R57" s="403"/>
      <c r="S57" s="403"/>
      <c r="T57" s="403"/>
    </row>
    <row r="58" spans="1:27" s="136" customFormat="1" ht="15" customHeight="1">
      <c r="A58" s="720" t="s">
        <v>183</v>
      </c>
      <c r="B58" s="721"/>
      <c r="C58" s="721"/>
      <c r="D58" s="721"/>
      <c r="E58" s="721"/>
      <c r="F58" s="721"/>
      <c r="G58" s="721"/>
      <c r="H58" s="721"/>
      <c r="I58" s="721"/>
      <c r="J58" s="721"/>
      <c r="K58" s="721"/>
      <c r="L58" s="721"/>
      <c r="M58" s="721"/>
      <c r="N58" s="722"/>
      <c r="R58" s="403"/>
      <c r="S58" s="403"/>
      <c r="T58" s="403"/>
    </row>
    <row r="59" spans="1:27" s="136" customFormat="1" ht="15" customHeight="1">
      <c r="A59" s="720" t="s">
        <v>184</v>
      </c>
      <c r="B59" s="721"/>
      <c r="C59" s="721"/>
      <c r="D59" s="721"/>
      <c r="E59" s="721"/>
      <c r="F59" s="721"/>
      <c r="G59" s="721"/>
      <c r="H59" s="721"/>
      <c r="I59" s="721"/>
      <c r="J59" s="721"/>
      <c r="K59" s="721"/>
      <c r="L59" s="721"/>
      <c r="M59" s="721"/>
      <c r="N59" s="722"/>
      <c r="R59" s="403"/>
      <c r="S59" s="403"/>
      <c r="T59" s="403"/>
    </row>
    <row r="60" spans="1:27" s="136" customFormat="1" ht="15" customHeight="1">
      <c r="A60" s="720" t="s">
        <v>185</v>
      </c>
      <c r="B60" s="721"/>
      <c r="C60" s="721"/>
      <c r="D60" s="721"/>
      <c r="E60" s="721"/>
      <c r="F60" s="721"/>
      <c r="G60" s="721"/>
      <c r="H60" s="721"/>
      <c r="I60" s="721"/>
      <c r="J60" s="721"/>
      <c r="K60" s="721"/>
      <c r="L60" s="721"/>
      <c r="M60" s="721"/>
      <c r="N60" s="722"/>
      <c r="R60" s="403"/>
      <c r="S60" s="403"/>
      <c r="T60" s="403"/>
      <c r="V60" s="40"/>
      <c r="W60" s="40"/>
      <c r="X60" s="40"/>
      <c r="Y60" s="40"/>
      <c r="Z60" s="40"/>
      <c r="AA60" s="40"/>
    </row>
    <row r="61" spans="1:27" s="136" customFormat="1" ht="15" customHeight="1">
      <c r="A61" s="720" t="s">
        <v>186</v>
      </c>
      <c r="B61" s="721"/>
      <c r="C61" s="721"/>
      <c r="D61" s="721"/>
      <c r="E61" s="721"/>
      <c r="F61" s="721"/>
      <c r="G61" s="721"/>
      <c r="H61" s="721"/>
      <c r="I61" s="721"/>
      <c r="J61" s="721"/>
      <c r="K61" s="721"/>
      <c r="L61" s="721"/>
      <c r="M61" s="721"/>
      <c r="N61" s="722"/>
      <c r="R61" s="403"/>
      <c r="S61" s="403"/>
      <c r="T61" s="403"/>
      <c r="V61" s="40"/>
      <c r="W61" s="40"/>
      <c r="X61" s="40"/>
      <c r="Y61" s="40"/>
      <c r="Z61" s="40"/>
      <c r="AA61" s="40"/>
    </row>
    <row r="62" spans="1:27" s="7" customFormat="1" ht="15" customHeight="1">
      <c r="A62" s="34"/>
      <c r="N62" s="10"/>
      <c r="R62" s="3"/>
      <c r="S62" s="3"/>
      <c r="T62" s="3"/>
    </row>
    <row r="63" spans="1:27" s="7" customFormat="1" ht="15" customHeight="1">
      <c r="A63" s="34"/>
      <c r="N63" s="10"/>
      <c r="R63" s="3"/>
      <c r="S63" s="3"/>
      <c r="T63" s="3"/>
    </row>
    <row r="64" spans="1:27" s="7" customFormat="1" ht="15" customHeight="1">
      <c r="A64" s="34"/>
      <c r="N64" s="10"/>
      <c r="R64" s="3"/>
      <c r="S64" s="3"/>
      <c r="T64" s="3"/>
    </row>
    <row r="65" spans="1:20" s="7" customFormat="1" ht="15" customHeight="1">
      <c r="A65" s="34"/>
      <c r="N65" s="10"/>
      <c r="R65" s="3"/>
      <c r="S65" s="3"/>
      <c r="T65" s="3"/>
    </row>
    <row r="66" spans="1:20" s="7" customFormat="1" ht="15" customHeight="1">
      <c r="A66" s="34"/>
      <c r="N66" s="10"/>
      <c r="R66" s="3"/>
      <c r="S66" s="3"/>
      <c r="T66" s="3"/>
    </row>
    <row r="67" spans="1:20" s="7" customFormat="1" ht="15" customHeight="1">
      <c r="A67" s="34"/>
      <c r="J67" s="730" t="s">
        <v>66</v>
      </c>
      <c r="K67" s="730"/>
      <c r="L67" s="730"/>
      <c r="M67" s="730"/>
      <c r="N67" s="10"/>
      <c r="R67" s="3"/>
      <c r="S67" s="3"/>
      <c r="T67" s="3"/>
    </row>
    <row r="68" spans="1:20" s="7" customFormat="1" ht="15" customHeight="1">
      <c r="A68" s="34"/>
      <c r="N68" s="10"/>
      <c r="R68" s="3"/>
      <c r="S68" s="3"/>
      <c r="T68" s="3"/>
    </row>
    <row r="69" spans="1:20" s="7" customFormat="1" ht="15" customHeight="1">
      <c r="A69" s="34"/>
      <c r="N69" s="10"/>
      <c r="R69" s="3"/>
      <c r="S69" s="3"/>
      <c r="T69" s="3"/>
    </row>
    <row r="70" spans="1:20" s="7" customFormat="1" ht="15" customHeight="1">
      <c r="A70" s="34"/>
      <c r="J70" s="730" t="s">
        <v>116</v>
      </c>
      <c r="K70" s="730"/>
      <c r="L70" s="730"/>
      <c r="M70" s="730"/>
      <c r="N70" s="10"/>
      <c r="R70" s="3"/>
      <c r="S70" s="3"/>
      <c r="T70" s="3"/>
    </row>
    <row r="71" spans="1:20" s="7" customFormat="1" ht="15" customHeight="1">
      <c r="A71" s="34"/>
      <c r="N71" s="10"/>
      <c r="R71" s="3"/>
      <c r="S71" s="3"/>
      <c r="T71" s="3"/>
    </row>
    <row r="72" spans="1:20" s="7" customFormat="1" ht="15" customHeight="1">
      <c r="A72" s="34"/>
      <c r="N72" s="10"/>
      <c r="R72" s="3"/>
      <c r="S72" s="3"/>
      <c r="T72" s="3"/>
    </row>
    <row r="73" spans="1:20" s="135" customFormat="1" ht="20.100000000000001" customHeight="1">
      <c r="A73" s="414"/>
      <c r="B73" s="726" t="s">
        <v>143</v>
      </c>
      <c r="C73" s="726"/>
      <c r="D73" s="726"/>
      <c r="E73" s="415"/>
      <c r="F73" s="415">
        <v>30</v>
      </c>
      <c r="G73" s="118"/>
      <c r="H73" s="118" t="s">
        <v>142</v>
      </c>
      <c r="J73" s="726" t="s">
        <v>141</v>
      </c>
      <c r="K73" s="726"/>
      <c r="L73" s="726"/>
      <c r="N73" s="416"/>
      <c r="R73" s="118"/>
      <c r="S73" s="118"/>
      <c r="T73" s="118"/>
    </row>
    <row r="74" spans="1:20" s="7" customFormat="1" ht="15" customHeight="1">
      <c r="A74" s="34"/>
      <c r="N74" s="10"/>
      <c r="R74" s="3"/>
      <c r="S74" s="3"/>
      <c r="T74" s="3"/>
    </row>
    <row r="75" spans="1:20" s="7" customFormat="1" ht="15" customHeight="1" thickBot="1">
      <c r="A75" s="43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5"/>
      <c r="R75" s="3"/>
      <c r="S75" s="3"/>
      <c r="T75" s="3"/>
    </row>
    <row r="76" spans="1:20" s="7" customFormat="1" ht="15" customHeight="1" thickTop="1">
      <c r="R76" s="3"/>
      <c r="S76" s="3"/>
      <c r="T76" s="3"/>
    </row>
    <row r="77" spans="1:20" s="7" customFormat="1" ht="15" customHeight="1">
      <c r="R77" s="3"/>
      <c r="S77" s="3"/>
      <c r="T77" s="3"/>
    </row>
    <row r="78" spans="1:20" s="7" customFormat="1" ht="15" customHeight="1">
      <c r="R78" s="3"/>
      <c r="S78" s="3"/>
      <c r="T78" s="3"/>
    </row>
    <row r="79" spans="1:20" s="7" customFormat="1" ht="15" customHeight="1">
      <c r="R79" s="3"/>
      <c r="S79" s="3"/>
      <c r="T79" s="3"/>
    </row>
    <row r="80" spans="1:20" s="7" customFormat="1" ht="15" customHeight="1">
      <c r="R80" s="3"/>
      <c r="S80" s="3"/>
      <c r="T80" s="3"/>
    </row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</sheetData>
  <mergeCells count="42">
    <mergeCell ref="C44:L44"/>
    <mergeCell ref="C45:L45"/>
    <mergeCell ref="C46:L46"/>
    <mergeCell ref="B73:D73"/>
    <mergeCell ref="A50:N50"/>
    <mergeCell ref="J73:L73"/>
    <mergeCell ref="A54:N54"/>
    <mergeCell ref="A55:N55"/>
    <mergeCell ref="A56:N56"/>
    <mergeCell ref="A57:N57"/>
    <mergeCell ref="A58:N58"/>
    <mergeCell ref="A60:N60"/>
    <mergeCell ref="A61:N61"/>
    <mergeCell ref="J67:M67"/>
    <mergeCell ref="J70:M70"/>
    <mergeCell ref="A59:N59"/>
    <mergeCell ref="A51:N51"/>
    <mergeCell ref="A52:N52"/>
    <mergeCell ref="A53:N53"/>
    <mergeCell ref="C47:L47"/>
    <mergeCell ref="C48:L48"/>
    <mergeCell ref="A16:I16"/>
    <mergeCell ref="K8:M8"/>
    <mergeCell ref="A37:C37"/>
    <mergeCell ref="A36:B36"/>
    <mergeCell ref="B42:M42"/>
    <mergeCell ref="A2:N2"/>
    <mergeCell ref="B11:C12"/>
    <mergeCell ref="D11:E12"/>
    <mergeCell ref="F11:G12"/>
    <mergeCell ref="H11:I12"/>
    <mergeCell ref="L4:M4"/>
    <mergeCell ref="F8:I8"/>
    <mergeCell ref="B4:D4"/>
    <mergeCell ref="K7:M7"/>
    <mergeCell ref="J5:K5"/>
    <mergeCell ref="B5:D5"/>
    <mergeCell ref="L5:M5"/>
    <mergeCell ref="F7:I7"/>
    <mergeCell ref="F4:I4"/>
    <mergeCell ref="F5:I5"/>
    <mergeCell ref="F6:I6"/>
  </mergeCells>
  <printOptions horizontalCentered="1"/>
  <pageMargins left="0.25" right="0.25" top="0.5" bottom="0.25" header="0.3" footer="0.3"/>
  <pageSetup paperSize="5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E533-FB2D-426A-AF46-E7083A7C91EE}">
  <sheetPr>
    <pageSetUpPr fitToPage="1"/>
  </sheetPr>
  <dimension ref="A1:AQ112"/>
  <sheetViews>
    <sheetView view="pageBreakPreview" zoomScaleNormal="100" zoomScaleSheetLayoutView="100" workbookViewId="0">
      <selection activeCell="B4" sqref="B4:D4"/>
    </sheetView>
  </sheetViews>
  <sheetFormatPr defaultColWidth="9.77734375" defaultRowHeight="15"/>
  <cols>
    <col min="1" max="1" width="12.77734375" customWidth="1"/>
    <col min="2" max="2" width="7.77734375" customWidth="1"/>
    <col min="3" max="3" width="6.77734375" customWidth="1"/>
    <col min="4" max="4" width="7.77734375" customWidth="1"/>
    <col min="5" max="5" width="6.77734375" customWidth="1"/>
    <col min="6" max="6" width="7.77734375" customWidth="1"/>
    <col min="7" max="7" width="6.77734375" customWidth="1"/>
    <col min="8" max="8" width="7.77734375" customWidth="1"/>
    <col min="9" max="9" width="6.77734375" customWidth="1"/>
    <col min="10" max="10" width="8.77734375" customWidth="1"/>
    <col min="11" max="12" width="7.77734375" customWidth="1"/>
    <col min="13" max="13" width="8.77734375" customWidth="1"/>
    <col min="14" max="14" width="7.77734375" customWidth="1"/>
    <col min="15" max="16" width="9.77734375" customWidth="1"/>
    <col min="17" max="17" width="5.44140625" customWidth="1"/>
    <col min="18" max="18" width="2.77734375" customWidth="1"/>
    <col min="19" max="20" width="9.77734375" style="562" customWidth="1"/>
    <col min="21" max="21" width="2.77734375" customWidth="1"/>
    <col min="22" max="23" width="9.77734375" style="562"/>
    <col min="25" max="25" width="7.33203125" customWidth="1"/>
    <col min="26" max="27" width="8.88671875" customWidth="1"/>
    <col min="28" max="28" width="8.5546875" bestFit="1" customWidth="1"/>
    <col min="29" max="30" width="8.44140625" customWidth="1"/>
    <col min="31" max="31" width="10.77734375" bestFit="1" customWidth="1"/>
    <col min="37" max="37" width="10.77734375" bestFit="1" customWidth="1"/>
  </cols>
  <sheetData>
    <row r="1" spans="1:40" s="60" customFormat="1" ht="15" customHeight="1" thickTop="1">
      <c r="A1" s="316"/>
      <c r="B1" s="317"/>
      <c r="C1" s="317"/>
      <c r="D1" s="317"/>
      <c r="E1" s="317"/>
      <c r="F1" s="317"/>
      <c r="G1" s="317"/>
      <c r="H1" s="317"/>
      <c r="I1" s="318"/>
      <c r="J1" s="317"/>
      <c r="K1" s="317"/>
      <c r="L1" s="317"/>
      <c r="M1" s="317"/>
      <c r="N1" s="216"/>
      <c r="O1" s="217"/>
      <c r="S1" s="562"/>
      <c r="T1" s="562"/>
      <c r="V1" s="562"/>
      <c r="W1" s="562"/>
      <c r="Y1" s="293"/>
      <c r="Z1" s="293"/>
      <c r="AA1" s="293"/>
      <c r="AB1" s="293"/>
      <c r="AC1" s="293"/>
      <c r="AD1" s="293"/>
    </row>
    <row r="2" spans="1:40" s="141" customFormat="1" ht="20.100000000000001" customHeight="1">
      <c r="A2" s="677" t="s">
        <v>23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9"/>
      <c r="S2" s="568"/>
      <c r="T2" s="568"/>
      <c r="V2" s="568"/>
      <c r="W2" s="568"/>
    </row>
    <row r="3" spans="1:40" s="60" customFormat="1" ht="15" customHeight="1">
      <c r="A3" s="292"/>
      <c r="B3" s="293"/>
      <c r="C3" s="293"/>
      <c r="D3" s="293"/>
      <c r="E3" s="64"/>
      <c r="F3" s="65"/>
      <c r="G3" s="65"/>
      <c r="H3" s="65"/>
      <c r="I3" s="293"/>
      <c r="J3" s="293"/>
      <c r="K3" s="293"/>
      <c r="L3" s="293"/>
      <c r="M3" s="295"/>
      <c r="N3" s="735"/>
      <c r="O3" s="736"/>
      <c r="S3" s="562"/>
      <c r="T3" s="562"/>
      <c r="V3" s="562"/>
      <c r="W3" s="562"/>
      <c r="X3" s="569"/>
      <c r="Y3" s="570"/>
      <c r="Z3" s="571"/>
      <c r="AA3" s="571"/>
      <c r="AB3" s="570"/>
      <c r="AC3" s="572"/>
      <c r="AD3" s="572"/>
      <c r="AE3" s="569"/>
    </row>
    <row r="4" spans="1:40" s="60" customFormat="1" ht="15" customHeight="1">
      <c r="A4" s="296" t="s">
        <v>11</v>
      </c>
      <c r="B4" s="694" t="str">
        <f>'100 Series'!B4</f>
        <v>Merkley Oaks</v>
      </c>
      <c r="C4" s="694"/>
      <c r="D4" s="694"/>
      <c r="E4" s="65"/>
      <c r="F4" s="700"/>
      <c r="G4" s="700"/>
      <c r="H4" s="700"/>
      <c r="I4" s="700"/>
      <c r="J4" s="700"/>
      <c r="K4" s="310"/>
      <c r="L4" s="295" t="s">
        <v>0</v>
      </c>
      <c r="M4" s="690">
        <f>'100 Series'!L4</f>
        <v>45748</v>
      </c>
      <c r="N4" s="690"/>
      <c r="O4" s="309"/>
      <c r="S4" s="562"/>
      <c r="T4" s="562"/>
      <c r="V4" s="562"/>
      <c r="W4" s="562"/>
      <c r="X4" s="569"/>
      <c r="Y4" s="570"/>
      <c r="Z4" s="573"/>
      <c r="AA4" s="573"/>
      <c r="AB4" s="570"/>
      <c r="AC4" s="573"/>
      <c r="AD4" s="573"/>
      <c r="AE4" s="569"/>
    </row>
    <row r="5" spans="1:40" s="60" customFormat="1" ht="15" customHeight="1">
      <c r="A5" s="296" t="s">
        <v>12</v>
      </c>
      <c r="B5" s="737" t="s">
        <v>209</v>
      </c>
      <c r="C5" s="737"/>
      <c r="D5" s="737"/>
      <c r="E5" s="306"/>
      <c r="F5" s="701"/>
      <c r="G5" s="701"/>
      <c r="H5" s="701"/>
      <c r="I5" s="701"/>
      <c r="J5" s="701"/>
      <c r="K5" s="696" t="s">
        <v>24</v>
      </c>
      <c r="L5" s="696"/>
      <c r="M5" s="690" t="str">
        <f>'100 Series'!L5</f>
        <v>XXX - XXX</v>
      </c>
      <c r="N5" s="690"/>
      <c r="O5" s="299"/>
      <c r="S5" s="562"/>
      <c r="T5" s="562"/>
      <c r="V5" s="562"/>
      <c r="W5" s="562"/>
      <c r="X5" s="569"/>
      <c r="Y5" s="572"/>
      <c r="Z5" s="574"/>
      <c r="AA5" s="574"/>
      <c r="AB5" s="572"/>
      <c r="AC5" s="569"/>
      <c r="AD5" s="569"/>
      <c r="AE5" s="569"/>
    </row>
    <row r="6" spans="1:40" s="60" customFormat="1" ht="15" customHeight="1">
      <c r="A6" s="296"/>
      <c r="B6" s="300" t="s">
        <v>1</v>
      </c>
      <c r="C6" s="300"/>
      <c r="D6" s="300"/>
      <c r="E6" s="300"/>
      <c r="F6" s="300"/>
      <c r="G6" s="300"/>
      <c r="H6" s="300"/>
      <c r="I6" s="47"/>
      <c r="J6" s="47"/>
      <c r="K6" s="293"/>
      <c r="L6" s="293"/>
      <c r="M6" s="47"/>
      <c r="N6" s="311"/>
      <c r="O6" s="303"/>
      <c r="S6" s="562"/>
      <c r="T6" s="562"/>
      <c r="V6" s="562"/>
      <c r="W6" s="562"/>
      <c r="X6" s="569"/>
      <c r="Y6" s="570"/>
      <c r="Z6" s="572"/>
      <c r="AA6" s="572"/>
      <c r="AB6" s="570"/>
      <c r="AC6" s="572"/>
      <c r="AD6" s="572"/>
      <c r="AE6" s="569"/>
    </row>
    <row r="7" spans="1:40" s="60" customFormat="1" ht="15" customHeight="1">
      <c r="A7" s="296" t="s">
        <v>2</v>
      </c>
      <c r="B7" s="314" t="str">
        <f>'100 Series'!B7</f>
        <v>T.B.A.</v>
      </c>
      <c r="C7" s="407"/>
      <c r="D7" s="407"/>
      <c r="E7" s="297"/>
      <c r="F7" s="300"/>
      <c r="G7" s="300"/>
      <c r="H7" s="300"/>
      <c r="I7" s="300"/>
      <c r="J7" s="300"/>
      <c r="K7" s="293"/>
      <c r="L7" s="738" t="str">
        <f>'100 Series'!K7</f>
        <v>CONTRACT PERIOD :</v>
      </c>
      <c r="M7" s="738"/>
      <c r="N7" s="738"/>
      <c r="O7" s="303"/>
      <c r="S7" s="562"/>
      <c r="T7" s="562"/>
      <c r="V7" s="562"/>
      <c r="W7" s="562"/>
      <c r="X7" s="569"/>
      <c r="Y7" s="572"/>
      <c r="Z7" s="573"/>
      <c r="AA7" s="323"/>
      <c r="AB7" s="572"/>
      <c r="AC7" s="573"/>
      <c r="AD7" s="323"/>
      <c r="AE7" s="569"/>
    </row>
    <row r="8" spans="1:40" s="60" customFormat="1" ht="15" customHeight="1">
      <c r="A8" s="296" t="s">
        <v>138</v>
      </c>
      <c r="B8" s="334" t="str">
        <f>'100 Series'!B8</f>
        <v>A - 2</v>
      </c>
      <c r="C8" s="300"/>
      <c r="D8" s="300"/>
      <c r="E8" s="739" t="s">
        <v>188</v>
      </c>
      <c r="F8" s="740"/>
      <c r="G8" s="740"/>
      <c r="H8" s="740"/>
      <c r="I8" s="740"/>
      <c r="J8" s="741"/>
      <c r="K8" s="338"/>
      <c r="L8" s="738" t="str">
        <f>'100 Series'!K8</f>
        <v>April 1, 2025 to March 31, 2026</v>
      </c>
      <c r="M8" s="738"/>
      <c r="N8" s="738"/>
      <c r="O8" s="303"/>
      <c r="S8" s="562"/>
      <c r="T8" s="562"/>
      <c r="V8" s="562"/>
      <c r="W8" s="562"/>
      <c r="Y8" s="300"/>
      <c r="Z8" s="293"/>
      <c r="AA8" s="324"/>
      <c r="AB8" s="300"/>
      <c r="AC8" s="293"/>
      <c r="AD8" s="324"/>
    </row>
    <row r="9" spans="1:40" s="60" customFormat="1" ht="15" customHeight="1" thickBot="1">
      <c r="A9" s="296"/>
      <c r="B9" s="319"/>
      <c r="C9" s="306"/>
      <c r="D9" s="300"/>
      <c r="E9" s="742"/>
      <c r="F9" s="742"/>
      <c r="G9" s="742"/>
      <c r="H9" s="742"/>
      <c r="I9" s="742"/>
      <c r="J9" s="293"/>
      <c r="K9" s="320"/>
      <c r="L9" s="321"/>
      <c r="M9" s="322"/>
      <c r="N9" s="322"/>
      <c r="O9" s="312"/>
      <c r="S9" s="734"/>
      <c r="T9" s="734"/>
      <c r="V9" s="734"/>
      <c r="W9" s="734"/>
      <c r="Y9" s="297"/>
      <c r="Z9" s="297"/>
      <c r="AA9" s="297"/>
      <c r="AB9" s="297"/>
      <c r="AC9" s="293"/>
      <c r="AD9" s="325"/>
      <c r="AE9" s="297"/>
      <c r="AH9" s="575"/>
      <c r="AK9" s="297"/>
      <c r="AN9" s="575"/>
    </row>
    <row r="10" spans="1:40" s="337" customFormat="1" ht="20.100000000000001" customHeight="1" thickTop="1" thickBot="1">
      <c r="A10" s="326"/>
      <c r="B10" s="327"/>
      <c r="C10" s="328"/>
      <c r="D10" s="329"/>
      <c r="E10" s="328"/>
      <c r="F10" s="329"/>
      <c r="G10" s="328"/>
      <c r="H10" s="327"/>
      <c r="I10" s="330"/>
      <c r="J10" s="331"/>
      <c r="K10" s="331"/>
      <c r="L10" s="331"/>
      <c r="M10" s="332" t="s">
        <v>4</v>
      </c>
      <c r="N10" s="335" t="s">
        <v>22</v>
      </c>
      <c r="O10" s="336" t="s">
        <v>5</v>
      </c>
      <c r="Q10" s="576"/>
      <c r="S10" s="576"/>
      <c r="T10" s="577"/>
      <c r="V10" s="576"/>
      <c r="W10" s="577"/>
      <c r="Y10" s="298"/>
      <c r="Z10" s="489"/>
      <c r="AA10" s="489"/>
      <c r="AB10" s="298"/>
      <c r="AC10" s="489"/>
      <c r="AD10" s="489"/>
      <c r="AE10" s="298"/>
      <c r="AF10" s="298"/>
      <c r="AG10" s="489"/>
      <c r="AH10" s="489"/>
      <c r="AK10" s="298"/>
      <c r="AL10" s="298"/>
      <c r="AM10" s="489"/>
      <c r="AN10" s="489"/>
    </row>
    <row r="11" spans="1:40" s="46" customFormat="1" ht="15" customHeight="1" thickTop="1">
      <c r="A11" s="116" t="s">
        <v>6</v>
      </c>
      <c r="B11" s="680" t="s">
        <v>133</v>
      </c>
      <c r="C11" s="681"/>
      <c r="D11" s="680" t="s">
        <v>25</v>
      </c>
      <c r="E11" s="681"/>
      <c r="F11" s="684" t="s">
        <v>26</v>
      </c>
      <c r="G11" s="685"/>
      <c r="H11" s="680" t="s">
        <v>155</v>
      </c>
      <c r="I11" s="688"/>
      <c r="J11" s="226" t="s">
        <v>161</v>
      </c>
      <c r="K11" s="235" t="s">
        <v>157</v>
      </c>
      <c r="L11" s="236" t="s">
        <v>17</v>
      </c>
      <c r="M11" s="220"/>
      <c r="N11" s="221"/>
      <c r="O11" s="144"/>
      <c r="S11" s="578"/>
      <c r="T11" s="579"/>
      <c r="V11" s="578"/>
      <c r="W11" s="579"/>
      <c r="Z11" s="577"/>
      <c r="AA11" s="577"/>
      <c r="AB11" s="579"/>
      <c r="AC11" s="577"/>
      <c r="AD11" s="577"/>
      <c r="AE11" s="579"/>
      <c r="AF11" s="579"/>
      <c r="AG11" s="577"/>
      <c r="AH11" s="577"/>
      <c r="AK11" s="579"/>
      <c r="AL11" s="579"/>
      <c r="AM11" s="577"/>
      <c r="AN11" s="577"/>
    </row>
    <row r="12" spans="1:40" s="46" customFormat="1" ht="15" customHeight="1">
      <c r="A12" s="117" t="s">
        <v>1</v>
      </c>
      <c r="B12" s="682"/>
      <c r="C12" s="683"/>
      <c r="D12" s="682"/>
      <c r="E12" s="683"/>
      <c r="F12" s="686"/>
      <c r="G12" s="687"/>
      <c r="H12" s="682"/>
      <c r="I12" s="689"/>
      <c r="J12" s="227"/>
      <c r="K12" s="90" t="s">
        <v>158</v>
      </c>
      <c r="L12" s="91" t="s">
        <v>18</v>
      </c>
      <c r="M12" s="92" t="s">
        <v>8</v>
      </c>
      <c r="N12" s="93" t="s">
        <v>9</v>
      </c>
      <c r="O12" s="94" t="s">
        <v>10</v>
      </c>
      <c r="S12" s="579"/>
      <c r="T12" s="579"/>
      <c r="V12" s="578"/>
      <c r="W12" s="579"/>
      <c r="Z12" s="580"/>
      <c r="AA12" s="580"/>
      <c r="AB12" s="579"/>
      <c r="AC12" s="580"/>
      <c r="AD12" s="580"/>
      <c r="AE12" s="579"/>
      <c r="AF12" s="579"/>
      <c r="AG12" s="580"/>
      <c r="AH12" s="580"/>
      <c r="AK12" s="579"/>
      <c r="AL12" s="579"/>
      <c r="AM12" s="580"/>
      <c r="AN12" s="580"/>
    </row>
    <row r="13" spans="1:40" s="46" customFormat="1" ht="15" customHeight="1">
      <c r="A13" s="95" t="s">
        <v>7</v>
      </c>
      <c r="B13" s="96">
        <v>63</v>
      </c>
      <c r="C13" s="96">
        <v>78</v>
      </c>
      <c r="D13" s="97">
        <v>74</v>
      </c>
      <c r="E13" s="98">
        <v>78</v>
      </c>
      <c r="F13" s="98">
        <v>77</v>
      </c>
      <c r="G13" s="97">
        <v>78</v>
      </c>
      <c r="H13" s="99">
        <v>77</v>
      </c>
      <c r="I13" s="93">
        <v>78</v>
      </c>
      <c r="J13" s="228"/>
      <c r="K13" s="100" t="s">
        <v>159</v>
      </c>
      <c r="L13" s="93"/>
      <c r="M13" s="92"/>
      <c r="N13" s="114"/>
      <c r="O13" s="115"/>
      <c r="S13" s="580"/>
      <c r="T13" s="580"/>
      <c r="V13" s="581"/>
      <c r="W13" s="580"/>
      <c r="Z13" s="582"/>
      <c r="AA13" s="582"/>
      <c r="AB13" s="580"/>
      <c r="AC13" s="582"/>
      <c r="AD13" s="582"/>
      <c r="AE13" s="580"/>
      <c r="AF13" s="580"/>
      <c r="AG13" s="582"/>
      <c r="AH13" s="582"/>
      <c r="AK13" s="580"/>
      <c r="AL13" s="580"/>
      <c r="AM13" s="582"/>
      <c r="AN13" s="582"/>
    </row>
    <row r="14" spans="1:40" s="46" customFormat="1" ht="15" customHeight="1" thickBot="1">
      <c r="A14" s="142"/>
      <c r="B14" s="103"/>
      <c r="C14" s="103" t="s">
        <v>65</v>
      </c>
      <c r="D14" s="103"/>
      <c r="E14" s="104" t="s">
        <v>65</v>
      </c>
      <c r="F14" s="104"/>
      <c r="G14" s="103" t="s">
        <v>65</v>
      </c>
      <c r="H14" s="143"/>
      <c r="I14" s="107" t="s">
        <v>65</v>
      </c>
      <c r="J14" s="229"/>
      <c r="K14" s="264">
        <v>63</v>
      </c>
      <c r="L14" s="265">
        <v>70</v>
      </c>
      <c r="M14" s="119"/>
      <c r="N14" s="120"/>
      <c r="O14" s="145"/>
      <c r="S14" s="562"/>
      <c r="T14" s="562"/>
      <c r="V14" s="562"/>
      <c r="W14" s="562"/>
      <c r="Y14" s="583"/>
      <c r="Z14" s="584"/>
      <c r="AA14" s="584"/>
      <c r="AB14" s="583"/>
      <c r="AC14" s="584"/>
      <c r="AD14" s="584"/>
      <c r="AE14" s="583"/>
      <c r="AF14" s="583"/>
      <c r="AG14" s="584"/>
      <c r="AH14" s="584"/>
      <c r="AK14" s="583"/>
      <c r="AL14" s="583"/>
      <c r="AM14" s="584"/>
      <c r="AN14" s="584"/>
    </row>
    <row r="15" spans="1:40" s="152" customFormat="1" ht="20.100000000000001" customHeight="1" thickTop="1" thickBot="1">
      <c r="A15" s="162" t="s">
        <v>21</v>
      </c>
      <c r="B15" s="163">
        <v>0.7</v>
      </c>
      <c r="C15" s="163"/>
      <c r="D15" s="163">
        <v>0.15</v>
      </c>
      <c r="E15" s="163"/>
      <c r="F15" s="163">
        <v>0.09</v>
      </c>
      <c r="G15" s="163"/>
      <c r="H15" s="163">
        <v>0.06</v>
      </c>
      <c r="I15" s="164"/>
      <c r="J15" s="558">
        <v>1</v>
      </c>
      <c r="K15" s="731" t="s">
        <v>207</v>
      </c>
      <c r="L15" s="732"/>
      <c r="M15" s="559" t="s">
        <v>16</v>
      </c>
      <c r="N15" s="560">
        <v>0.13</v>
      </c>
      <c r="O15" s="561"/>
      <c r="P15" s="151"/>
      <c r="Q15" s="151"/>
      <c r="R15" s="151"/>
      <c r="S15" s="151"/>
      <c r="T15" s="151"/>
      <c r="U15" s="151"/>
      <c r="V15" s="151"/>
      <c r="W15" s="151"/>
      <c r="X15" s="151"/>
      <c r="Y15" s="585"/>
      <c r="Z15" s="585"/>
      <c r="AA15" s="585"/>
      <c r="AB15" s="585"/>
      <c r="AC15" s="585"/>
      <c r="AD15" s="585"/>
      <c r="AE15" s="585"/>
      <c r="AF15" s="585"/>
      <c r="AG15" s="585"/>
      <c r="AH15" s="585"/>
      <c r="AK15" s="585"/>
      <c r="AL15" s="585"/>
      <c r="AM15" s="585"/>
      <c r="AN15" s="585"/>
    </row>
    <row r="16" spans="1:40" s="46" customFormat="1" ht="15" customHeight="1" thickTop="1">
      <c r="A16" s="246"/>
      <c r="B16" s="247"/>
      <c r="C16" s="248"/>
      <c r="D16" s="249"/>
      <c r="E16" s="248"/>
      <c r="F16" s="249"/>
      <c r="G16" s="248"/>
      <c r="H16" s="247"/>
      <c r="I16" s="250"/>
      <c r="J16" s="440"/>
      <c r="K16" s="441"/>
      <c r="L16" s="442"/>
      <c r="M16" s="252"/>
      <c r="N16" s="251"/>
      <c r="O16" s="253"/>
      <c r="P16" s="74"/>
      <c r="Q16" s="74"/>
      <c r="R16" s="74"/>
      <c r="S16" s="562"/>
      <c r="T16" s="586"/>
      <c r="U16" s="74"/>
      <c r="V16" s="587"/>
      <c r="W16" s="586"/>
      <c r="X16" s="74"/>
      <c r="Y16" s="588"/>
      <c r="Z16" s="276"/>
      <c r="AA16" s="276"/>
      <c r="AB16" s="344"/>
      <c r="AC16" s="276"/>
      <c r="AD16" s="276"/>
      <c r="AE16" s="588"/>
      <c r="AF16" s="588"/>
      <c r="AG16" s="276"/>
      <c r="AH16" s="276"/>
      <c r="AK16" s="588"/>
      <c r="AL16" s="588"/>
      <c r="AM16" s="276"/>
      <c r="AN16" s="276"/>
    </row>
    <row r="17" spans="1:40" s="46" customFormat="1" ht="24.95" customHeight="1">
      <c r="A17" s="254" t="s">
        <v>210</v>
      </c>
      <c r="B17" s="255">
        <f>J17*$B$15</f>
        <v>0</v>
      </c>
      <c r="C17" s="256">
        <f>+B17*$C$45</f>
        <v>0</v>
      </c>
      <c r="D17" s="257">
        <f>J17*$D$15</f>
        <v>0</v>
      </c>
      <c r="E17" s="256">
        <f>+D17*$C$45</f>
        <v>0</v>
      </c>
      <c r="F17" s="257">
        <f>J17*$F$15</f>
        <v>0</v>
      </c>
      <c r="G17" s="256">
        <f>+F17*$C$45</f>
        <v>0</v>
      </c>
      <c r="H17" s="255">
        <f>J17*$H$15</f>
        <v>0</v>
      </c>
      <c r="I17" s="256">
        <f>+H17*$C$45</f>
        <v>0</v>
      </c>
      <c r="J17" s="550">
        <v>0</v>
      </c>
      <c r="K17" s="551">
        <v>0</v>
      </c>
      <c r="L17" s="552">
        <v>0</v>
      </c>
      <c r="M17" s="553">
        <f>J17+K17+L17</f>
        <v>0</v>
      </c>
      <c r="N17" s="552">
        <f>M17*$N$15</f>
        <v>0</v>
      </c>
      <c r="O17" s="554">
        <f>SUM(M17:N17)</f>
        <v>0</v>
      </c>
      <c r="P17" s="74"/>
      <c r="Q17" s="587"/>
      <c r="R17" s="74"/>
      <c r="S17" s="587"/>
      <c r="T17" s="586"/>
      <c r="U17" s="74"/>
      <c r="V17" s="587"/>
      <c r="W17" s="586"/>
      <c r="X17" s="74"/>
      <c r="Y17" s="588"/>
      <c r="Z17" s="276"/>
      <c r="AA17" s="276"/>
      <c r="AB17" s="344"/>
      <c r="AC17" s="276"/>
      <c r="AD17" s="276"/>
      <c r="AE17" s="588"/>
      <c r="AF17" s="588"/>
      <c r="AG17" s="276"/>
      <c r="AH17" s="276"/>
      <c r="AK17" s="588"/>
      <c r="AL17" s="588"/>
      <c r="AM17" s="276"/>
      <c r="AN17" s="276"/>
    </row>
    <row r="18" spans="1:40" s="46" customFormat="1" ht="15" customHeight="1">
      <c r="A18" s="153"/>
      <c r="B18" s="146"/>
      <c r="C18" s="137"/>
      <c r="D18" s="147"/>
      <c r="E18" s="137"/>
      <c r="F18" s="147"/>
      <c r="G18" s="137"/>
      <c r="H18" s="146"/>
      <c r="I18" s="245"/>
      <c r="J18" s="446"/>
      <c r="K18" s="447"/>
      <c r="L18" s="448"/>
      <c r="M18" s="148"/>
      <c r="N18" s="149"/>
      <c r="O18" s="150"/>
      <c r="P18" s="74"/>
      <c r="Q18" s="74"/>
      <c r="R18" s="74"/>
      <c r="S18" s="562"/>
      <c r="T18" s="586"/>
      <c r="U18" s="74"/>
      <c r="V18" s="587"/>
      <c r="W18" s="586"/>
      <c r="X18" s="74"/>
      <c r="Y18" s="588"/>
      <c r="Z18" s="276"/>
      <c r="AA18" s="276"/>
      <c r="AB18" s="344"/>
      <c r="AC18" s="276"/>
      <c r="AD18" s="276"/>
      <c r="AE18" s="588"/>
      <c r="AF18" s="588"/>
      <c r="AG18" s="276"/>
      <c r="AH18" s="276"/>
      <c r="AK18" s="588"/>
      <c r="AL18" s="588"/>
      <c r="AM18" s="276"/>
      <c r="AN18" s="276"/>
    </row>
    <row r="19" spans="1:40" s="46" customFormat="1" ht="24.95" customHeight="1">
      <c r="A19" s="154" t="s">
        <v>211</v>
      </c>
      <c r="B19" s="18">
        <f>J19*$B$15</f>
        <v>0</v>
      </c>
      <c r="C19" s="26">
        <f>+B19*$C$45</f>
        <v>0</v>
      </c>
      <c r="D19" s="19">
        <f>J19*$D$15</f>
        <v>0</v>
      </c>
      <c r="E19" s="26">
        <f>+D19*$C$45</f>
        <v>0</v>
      </c>
      <c r="F19" s="19">
        <f>J19*$F$15</f>
        <v>0</v>
      </c>
      <c r="G19" s="26">
        <f>+F19*$C$45</f>
        <v>0</v>
      </c>
      <c r="H19" s="18">
        <f>J19*$H$15</f>
        <v>0</v>
      </c>
      <c r="I19" s="137">
        <f>+H19*$C$45</f>
        <v>0</v>
      </c>
      <c r="J19" s="550">
        <v>0</v>
      </c>
      <c r="K19" s="551">
        <v>0</v>
      </c>
      <c r="L19" s="552">
        <v>0</v>
      </c>
      <c r="M19" s="555">
        <f>J19+K19+L19</f>
        <v>0</v>
      </c>
      <c r="N19" s="556">
        <f t="shared" ref="N19" si="0">M19*$N$15</f>
        <v>0</v>
      </c>
      <c r="O19" s="557">
        <f>SUM(M19:N19)</f>
        <v>0</v>
      </c>
      <c r="P19" s="74"/>
      <c r="Q19" s="587"/>
      <c r="R19" s="74"/>
      <c r="S19" s="587"/>
      <c r="T19" s="586"/>
      <c r="U19" s="74"/>
      <c r="V19" s="587"/>
      <c r="W19" s="586"/>
      <c r="X19" s="74"/>
      <c r="Y19" s="588"/>
      <c r="Z19" s="276"/>
      <c r="AA19" s="276"/>
      <c r="AB19" s="344"/>
      <c r="AC19" s="276"/>
      <c r="AD19" s="276"/>
      <c r="AE19" s="588"/>
      <c r="AF19" s="588"/>
      <c r="AG19" s="276"/>
      <c r="AH19" s="276"/>
      <c r="AK19" s="588"/>
      <c r="AL19" s="588"/>
      <c r="AM19" s="276"/>
      <c r="AN19" s="276"/>
    </row>
    <row r="20" spans="1:40" s="46" customFormat="1" ht="15" customHeight="1">
      <c r="A20" s="154"/>
      <c r="B20" s="18"/>
      <c r="C20" s="26"/>
      <c r="D20" s="19"/>
      <c r="E20" s="26"/>
      <c r="F20" s="19"/>
      <c r="G20" s="26"/>
      <c r="H20" s="18"/>
      <c r="I20" s="21"/>
      <c r="J20" s="443"/>
      <c r="K20" s="444"/>
      <c r="L20" s="445"/>
      <c r="M20" s="73"/>
      <c r="N20" s="66"/>
      <c r="O20" s="67"/>
      <c r="P20" s="74"/>
      <c r="Q20" s="587"/>
      <c r="R20" s="74"/>
      <c r="S20" s="587"/>
      <c r="T20" s="586"/>
      <c r="U20" s="74"/>
      <c r="V20" s="587"/>
      <c r="W20" s="586"/>
      <c r="X20" s="74"/>
      <c r="Y20" s="588"/>
      <c r="Z20" s="276"/>
      <c r="AA20" s="276"/>
      <c r="AB20" s="344"/>
      <c r="AC20" s="276"/>
      <c r="AD20" s="276"/>
      <c r="AE20" s="588"/>
      <c r="AF20" s="588"/>
      <c r="AG20" s="276"/>
      <c r="AH20" s="276"/>
      <c r="AK20" s="588"/>
      <c r="AL20" s="588"/>
      <c r="AM20" s="276"/>
      <c r="AN20" s="276"/>
    </row>
    <row r="21" spans="1:40" s="662" customFormat="1" ht="24.95" customHeight="1">
      <c r="A21" s="452"/>
      <c r="B21" s="453"/>
      <c r="C21" s="454"/>
      <c r="D21" s="112"/>
      <c r="E21" s="454"/>
      <c r="F21" s="112"/>
      <c r="G21" s="454"/>
      <c r="H21" s="453"/>
      <c r="I21" s="455"/>
      <c r="J21" s="443"/>
      <c r="K21" s="444"/>
      <c r="L21" s="445"/>
      <c r="M21" s="655"/>
      <c r="N21" s="458"/>
      <c r="O21" s="429"/>
      <c r="P21" s="656"/>
      <c r="Q21" s="657"/>
      <c r="R21" s="656"/>
      <c r="S21" s="657"/>
      <c r="T21" s="658"/>
      <c r="U21" s="656"/>
      <c r="V21" s="657"/>
      <c r="W21" s="658"/>
      <c r="X21" s="656"/>
      <c r="Y21" s="659"/>
      <c r="Z21" s="660"/>
      <c r="AA21" s="660"/>
      <c r="AB21" s="661"/>
      <c r="AC21" s="660"/>
      <c r="AD21" s="660"/>
      <c r="AE21" s="659"/>
      <c r="AF21" s="659"/>
      <c r="AG21" s="660"/>
      <c r="AH21" s="660"/>
      <c r="AK21" s="659"/>
      <c r="AL21" s="659"/>
      <c r="AM21" s="660"/>
      <c r="AN21" s="660"/>
    </row>
    <row r="22" spans="1:40" s="662" customFormat="1" ht="15" customHeight="1">
      <c r="A22" s="452"/>
      <c r="B22" s="453"/>
      <c r="C22" s="454"/>
      <c r="D22" s="112"/>
      <c r="E22" s="454"/>
      <c r="F22" s="112"/>
      <c r="G22" s="454"/>
      <c r="H22" s="453"/>
      <c r="I22" s="113"/>
      <c r="J22" s="443"/>
      <c r="K22" s="444"/>
      <c r="L22" s="445"/>
      <c r="M22" s="663"/>
      <c r="N22" s="458"/>
      <c r="O22" s="429"/>
      <c r="P22" s="656"/>
      <c r="Q22" s="657"/>
      <c r="R22" s="656"/>
      <c r="S22" s="657"/>
      <c r="T22" s="658"/>
      <c r="U22" s="656"/>
      <c r="V22" s="657"/>
      <c r="W22" s="658"/>
      <c r="X22" s="656"/>
      <c r="Y22" s="659"/>
      <c r="Z22" s="660"/>
      <c r="AA22" s="660"/>
      <c r="AB22" s="661"/>
      <c r="AC22" s="660"/>
      <c r="AD22" s="660"/>
      <c r="AE22" s="659"/>
      <c r="AF22" s="659"/>
      <c r="AG22" s="660"/>
      <c r="AH22" s="660"/>
      <c r="AK22" s="659"/>
      <c r="AL22" s="659"/>
      <c r="AM22" s="660"/>
      <c r="AN22" s="660"/>
    </row>
    <row r="23" spans="1:40" s="662" customFormat="1" ht="24.95" customHeight="1">
      <c r="A23" s="452"/>
      <c r="B23" s="453"/>
      <c r="C23" s="454"/>
      <c r="D23" s="112"/>
      <c r="E23" s="454"/>
      <c r="F23" s="112"/>
      <c r="G23" s="454"/>
      <c r="H23" s="453"/>
      <c r="I23" s="455"/>
      <c r="J23" s="443"/>
      <c r="K23" s="444"/>
      <c r="L23" s="445"/>
      <c r="M23" s="655"/>
      <c r="N23" s="458"/>
      <c r="O23" s="429"/>
      <c r="P23" s="656"/>
      <c r="Q23" s="657"/>
      <c r="R23" s="656"/>
      <c r="S23" s="657"/>
      <c r="T23" s="658"/>
      <c r="U23" s="656"/>
      <c r="V23" s="657"/>
      <c r="W23" s="658"/>
      <c r="X23" s="656"/>
      <c r="Y23" s="659"/>
      <c r="Z23" s="660"/>
      <c r="AA23" s="660"/>
      <c r="AB23" s="661"/>
      <c r="AC23" s="660"/>
      <c r="AD23" s="660"/>
      <c r="AE23" s="659"/>
      <c r="AF23" s="659"/>
      <c r="AG23" s="660"/>
      <c r="AH23" s="660"/>
      <c r="AK23" s="659"/>
      <c r="AL23" s="659"/>
      <c r="AM23" s="660"/>
      <c r="AN23" s="660"/>
    </row>
    <row r="24" spans="1:40" s="662" customFormat="1" ht="15" customHeight="1">
      <c r="A24" s="452"/>
      <c r="B24" s="453"/>
      <c r="C24" s="454"/>
      <c r="D24" s="112"/>
      <c r="E24" s="454"/>
      <c r="F24" s="112"/>
      <c r="G24" s="454"/>
      <c r="H24" s="453"/>
      <c r="I24" s="113"/>
      <c r="J24" s="443"/>
      <c r="K24" s="444"/>
      <c r="L24" s="445"/>
      <c r="M24" s="663"/>
      <c r="N24" s="458"/>
      <c r="O24" s="429"/>
      <c r="P24" s="656"/>
      <c r="Q24" s="657"/>
      <c r="R24" s="656"/>
      <c r="S24" s="657"/>
      <c r="T24" s="658"/>
      <c r="U24" s="656"/>
      <c r="V24" s="657"/>
      <c r="W24" s="658"/>
      <c r="X24" s="656"/>
      <c r="Y24" s="659"/>
      <c r="Z24" s="660"/>
      <c r="AA24" s="660"/>
      <c r="AB24" s="661"/>
      <c r="AC24" s="660"/>
      <c r="AD24" s="660"/>
      <c r="AE24" s="659"/>
      <c r="AF24" s="659"/>
      <c r="AG24" s="660"/>
      <c r="AH24" s="660"/>
      <c r="AK24" s="659"/>
      <c r="AL24" s="659"/>
      <c r="AM24" s="660"/>
      <c r="AN24" s="660"/>
    </row>
    <row r="25" spans="1:40" s="662" customFormat="1" ht="24.95" customHeight="1">
      <c r="A25" s="452"/>
      <c r="B25" s="453"/>
      <c r="C25" s="454"/>
      <c r="D25" s="112"/>
      <c r="E25" s="454"/>
      <c r="F25" s="112"/>
      <c r="G25" s="454"/>
      <c r="H25" s="453"/>
      <c r="I25" s="455"/>
      <c r="J25" s="443"/>
      <c r="K25" s="444"/>
      <c r="L25" s="445"/>
      <c r="M25" s="655"/>
      <c r="N25" s="458"/>
      <c r="O25" s="429"/>
      <c r="P25" s="656"/>
      <c r="Q25" s="657"/>
      <c r="R25" s="656"/>
      <c r="S25" s="657"/>
      <c r="T25" s="658"/>
      <c r="U25" s="656"/>
      <c r="V25" s="657"/>
      <c r="W25" s="658"/>
      <c r="X25" s="656"/>
      <c r="Y25" s="659"/>
      <c r="Z25" s="660"/>
      <c r="AA25" s="660"/>
      <c r="AB25" s="661"/>
      <c r="AC25" s="660"/>
      <c r="AD25" s="660"/>
      <c r="AE25" s="659"/>
      <c r="AF25" s="659"/>
      <c r="AG25" s="660"/>
      <c r="AH25" s="660"/>
      <c r="AK25" s="659"/>
      <c r="AL25" s="659"/>
      <c r="AM25" s="660"/>
      <c r="AN25" s="660"/>
    </row>
    <row r="26" spans="1:40" s="662" customFormat="1" ht="15" customHeight="1">
      <c r="A26" s="452"/>
      <c r="B26" s="453"/>
      <c r="C26" s="454"/>
      <c r="D26" s="112"/>
      <c r="E26" s="454"/>
      <c r="F26" s="112"/>
      <c r="G26" s="454"/>
      <c r="H26" s="453"/>
      <c r="I26" s="113"/>
      <c r="J26" s="443"/>
      <c r="K26" s="444"/>
      <c r="L26" s="445"/>
      <c r="M26" s="663"/>
      <c r="N26" s="458"/>
      <c r="O26" s="429"/>
      <c r="P26" s="656"/>
      <c r="Q26" s="657"/>
      <c r="R26" s="656"/>
      <c r="S26" s="657"/>
      <c r="T26" s="658"/>
      <c r="U26" s="656"/>
      <c r="V26" s="657"/>
      <c r="W26" s="658"/>
      <c r="X26" s="656"/>
      <c r="Y26" s="659"/>
      <c r="Z26" s="660"/>
      <c r="AA26" s="660"/>
      <c r="AB26" s="661"/>
      <c r="AC26" s="660"/>
      <c r="AD26" s="660"/>
      <c r="AE26" s="659"/>
      <c r="AF26" s="659"/>
      <c r="AG26" s="660"/>
      <c r="AH26" s="660"/>
      <c r="AK26" s="659"/>
      <c r="AL26" s="659"/>
      <c r="AM26" s="660"/>
      <c r="AN26" s="660"/>
    </row>
    <row r="27" spans="1:40" s="662" customFormat="1" ht="24.95" customHeight="1">
      <c r="A27" s="452"/>
      <c r="B27" s="453"/>
      <c r="C27" s="454"/>
      <c r="D27" s="112"/>
      <c r="E27" s="454"/>
      <c r="F27" s="112"/>
      <c r="G27" s="454"/>
      <c r="H27" s="453"/>
      <c r="I27" s="455"/>
      <c r="J27" s="443"/>
      <c r="K27" s="444"/>
      <c r="L27" s="445"/>
      <c r="M27" s="655"/>
      <c r="N27" s="458"/>
      <c r="O27" s="429"/>
      <c r="P27" s="656"/>
      <c r="Q27" s="657"/>
      <c r="R27" s="656"/>
      <c r="S27" s="657"/>
      <c r="T27" s="658"/>
      <c r="U27" s="656"/>
      <c r="V27" s="657"/>
      <c r="W27" s="658"/>
      <c r="X27" s="656"/>
      <c r="Y27" s="659"/>
      <c r="Z27" s="660"/>
      <c r="AA27" s="660"/>
      <c r="AB27" s="661"/>
      <c r="AC27" s="660"/>
      <c r="AD27" s="660"/>
      <c r="AE27" s="659"/>
      <c r="AF27" s="659"/>
      <c r="AG27" s="660"/>
      <c r="AH27" s="660"/>
      <c r="AK27" s="659"/>
      <c r="AL27" s="659"/>
      <c r="AM27" s="660"/>
      <c r="AN27" s="660"/>
    </row>
    <row r="28" spans="1:40" s="662" customFormat="1" ht="15" customHeight="1">
      <c r="A28" s="452"/>
      <c r="B28" s="453"/>
      <c r="C28" s="454"/>
      <c r="D28" s="112"/>
      <c r="E28" s="454"/>
      <c r="F28" s="112"/>
      <c r="G28" s="454"/>
      <c r="H28" s="453"/>
      <c r="I28" s="113"/>
      <c r="J28" s="443"/>
      <c r="K28" s="444"/>
      <c r="L28" s="445"/>
      <c r="M28" s="663"/>
      <c r="N28" s="458"/>
      <c r="O28" s="429"/>
      <c r="P28" s="656"/>
      <c r="Q28" s="657"/>
      <c r="R28" s="656"/>
      <c r="S28" s="657"/>
      <c r="T28" s="658"/>
      <c r="U28" s="656"/>
      <c r="V28" s="657"/>
      <c r="W28" s="658"/>
      <c r="X28" s="656"/>
      <c r="Y28" s="659"/>
      <c r="Z28" s="660"/>
      <c r="AA28" s="660"/>
      <c r="AB28" s="661"/>
      <c r="AC28" s="660"/>
      <c r="AD28" s="660"/>
      <c r="AE28" s="659"/>
      <c r="AF28" s="659"/>
      <c r="AG28" s="660"/>
      <c r="AH28" s="660"/>
      <c r="AK28" s="659"/>
      <c r="AL28" s="659"/>
      <c r="AM28" s="660"/>
      <c r="AN28" s="660"/>
    </row>
    <row r="29" spans="1:40" s="662" customFormat="1" ht="24.95" customHeight="1">
      <c r="A29" s="452"/>
      <c r="B29" s="453"/>
      <c r="C29" s="454"/>
      <c r="D29" s="112"/>
      <c r="E29" s="454"/>
      <c r="F29" s="112"/>
      <c r="G29" s="454"/>
      <c r="H29" s="453"/>
      <c r="I29" s="455"/>
      <c r="J29" s="443"/>
      <c r="K29" s="444"/>
      <c r="L29" s="445"/>
      <c r="M29" s="655"/>
      <c r="N29" s="458"/>
      <c r="O29" s="429"/>
      <c r="P29" s="656"/>
      <c r="Q29" s="657"/>
      <c r="R29" s="656"/>
      <c r="S29" s="657"/>
      <c r="T29" s="658"/>
      <c r="U29" s="656"/>
      <c r="V29" s="657"/>
      <c r="W29" s="658"/>
      <c r="X29" s="656"/>
      <c r="Y29" s="659"/>
      <c r="Z29" s="660"/>
      <c r="AA29" s="660"/>
      <c r="AB29" s="661"/>
      <c r="AC29" s="660"/>
      <c r="AD29" s="660"/>
      <c r="AE29" s="659"/>
      <c r="AF29" s="659"/>
      <c r="AG29" s="660"/>
      <c r="AH29" s="660"/>
      <c r="AK29" s="659"/>
      <c r="AL29" s="659"/>
      <c r="AM29" s="660"/>
      <c r="AN29" s="660"/>
    </row>
    <row r="30" spans="1:40" s="662" customFormat="1" ht="15" customHeight="1">
      <c r="A30" s="452"/>
      <c r="B30" s="453"/>
      <c r="C30" s="454"/>
      <c r="D30" s="112"/>
      <c r="E30" s="454"/>
      <c r="F30" s="112"/>
      <c r="G30" s="454"/>
      <c r="H30" s="453"/>
      <c r="I30" s="113"/>
      <c r="J30" s="443"/>
      <c r="K30" s="444"/>
      <c r="L30" s="445"/>
      <c r="M30" s="663"/>
      <c r="N30" s="458"/>
      <c r="O30" s="429"/>
      <c r="P30" s="656"/>
      <c r="Q30" s="657"/>
      <c r="R30" s="656"/>
      <c r="S30" s="657"/>
      <c r="T30" s="658"/>
      <c r="U30" s="656"/>
      <c r="V30" s="657"/>
      <c r="W30" s="658"/>
      <c r="X30" s="656"/>
      <c r="Y30" s="659"/>
      <c r="Z30" s="660"/>
      <c r="AA30" s="660"/>
      <c r="AB30" s="661"/>
      <c r="AC30" s="660"/>
      <c r="AD30" s="660"/>
      <c r="AE30" s="659"/>
      <c r="AF30" s="659"/>
      <c r="AG30" s="660"/>
      <c r="AH30" s="660"/>
      <c r="AK30" s="659"/>
      <c r="AL30" s="659"/>
      <c r="AM30" s="660"/>
      <c r="AN30" s="660"/>
    </row>
    <row r="31" spans="1:40" s="662" customFormat="1" ht="24.95" customHeight="1">
      <c r="A31" s="452"/>
      <c r="B31" s="453"/>
      <c r="C31" s="454"/>
      <c r="D31" s="112"/>
      <c r="E31" s="454"/>
      <c r="F31" s="112"/>
      <c r="G31" s="454"/>
      <c r="H31" s="453"/>
      <c r="I31" s="455"/>
      <c r="J31" s="443"/>
      <c r="K31" s="444"/>
      <c r="L31" s="445"/>
      <c r="M31" s="655"/>
      <c r="N31" s="458"/>
      <c r="O31" s="429"/>
      <c r="P31" s="656"/>
      <c r="Q31" s="657"/>
      <c r="R31" s="656"/>
      <c r="S31" s="657"/>
      <c r="T31" s="658"/>
      <c r="U31" s="656"/>
      <c r="V31" s="657"/>
      <c r="W31" s="658"/>
      <c r="X31" s="656"/>
      <c r="Y31" s="659"/>
      <c r="Z31" s="660"/>
      <c r="AA31" s="660"/>
      <c r="AB31" s="661"/>
      <c r="AC31" s="660"/>
      <c r="AD31" s="660"/>
      <c r="AE31" s="659"/>
      <c r="AF31" s="659"/>
      <c r="AG31" s="660"/>
      <c r="AH31" s="660"/>
      <c r="AK31" s="659"/>
      <c r="AL31" s="659"/>
      <c r="AM31" s="660"/>
      <c r="AN31" s="660"/>
    </row>
    <row r="32" spans="1:40" s="46" customFormat="1" ht="15" customHeight="1">
      <c r="A32" s="68"/>
      <c r="B32" s="51"/>
      <c r="C32" s="69"/>
      <c r="D32" s="70"/>
      <c r="E32" s="69"/>
      <c r="F32" s="70"/>
      <c r="G32" s="69"/>
      <c r="H32" s="51"/>
      <c r="I32" s="76"/>
      <c r="J32" s="449"/>
      <c r="K32" s="450"/>
      <c r="L32" s="451"/>
      <c r="M32" s="75"/>
      <c r="N32" s="71"/>
      <c r="O32" s="72"/>
      <c r="P32" s="74"/>
      <c r="Q32" s="74"/>
      <c r="R32" s="74"/>
      <c r="S32" s="586"/>
      <c r="T32" s="586"/>
      <c r="U32" s="74"/>
      <c r="V32" s="586"/>
      <c r="W32" s="586"/>
      <c r="X32" s="74"/>
      <c r="Y32" s="588"/>
      <c r="Z32" s="276"/>
      <c r="AA32" s="276"/>
      <c r="AB32" s="344"/>
      <c r="AC32" s="276"/>
      <c r="AD32" s="276"/>
      <c r="AE32" s="588"/>
      <c r="AF32" s="588"/>
      <c r="AG32" s="276"/>
      <c r="AH32" s="276"/>
      <c r="AK32" s="588"/>
      <c r="AL32" s="588"/>
      <c r="AM32" s="276"/>
      <c r="AN32" s="276"/>
    </row>
    <row r="33" spans="1:40" s="46" customFormat="1" ht="15" customHeight="1">
      <c r="A33" s="68"/>
      <c r="B33" s="51"/>
      <c r="C33" s="69"/>
      <c r="D33" s="70"/>
      <c r="E33" s="69"/>
      <c r="F33" s="70"/>
      <c r="G33" s="69"/>
      <c r="H33" s="51"/>
      <c r="I33" s="76"/>
      <c r="J33" s="230"/>
      <c r="K33" s="237"/>
      <c r="L33" s="238"/>
      <c r="M33" s="75"/>
      <c r="N33" s="71"/>
      <c r="O33" s="72"/>
      <c r="P33" s="74"/>
      <c r="Q33" s="74"/>
      <c r="R33" s="74"/>
      <c r="S33" s="586"/>
      <c r="T33" s="586"/>
      <c r="U33" s="74"/>
      <c r="V33" s="586"/>
      <c r="W33" s="586"/>
      <c r="X33" s="74"/>
      <c r="Y33" s="588"/>
      <c r="Z33" s="276"/>
      <c r="AA33" s="276"/>
      <c r="AB33" s="344"/>
      <c r="AC33" s="276"/>
      <c r="AD33" s="276"/>
      <c r="AE33" s="588"/>
      <c r="AF33" s="588"/>
      <c r="AG33" s="276"/>
      <c r="AH33" s="276"/>
      <c r="AK33" s="588"/>
      <c r="AL33" s="588"/>
      <c r="AM33" s="276"/>
      <c r="AN33" s="276"/>
    </row>
    <row r="34" spans="1:40" s="85" customFormat="1" ht="15" customHeight="1">
      <c r="A34" s="517"/>
      <c r="B34" s="518"/>
      <c r="C34" s="518"/>
      <c r="D34" s="519"/>
      <c r="E34" s="520"/>
      <c r="F34" s="519"/>
      <c r="G34" s="520"/>
      <c r="H34" s="521"/>
      <c r="I34" s="522"/>
      <c r="J34" s="231"/>
      <c r="K34" s="239"/>
      <c r="L34" s="240"/>
      <c r="M34" s="523"/>
      <c r="N34" s="524"/>
      <c r="O34" s="525"/>
      <c r="P34" s="84"/>
      <c r="Q34" s="84"/>
      <c r="R34" s="84"/>
      <c r="S34" s="589"/>
      <c r="T34" s="589"/>
      <c r="U34" s="84"/>
      <c r="V34" s="589"/>
      <c r="W34" s="589"/>
      <c r="X34" s="84"/>
      <c r="Y34" s="590"/>
      <c r="Z34" s="591"/>
      <c r="AA34" s="591"/>
      <c r="AB34" s="345"/>
      <c r="AC34" s="591"/>
      <c r="AD34" s="591"/>
      <c r="AE34" s="590"/>
      <c r="AF34" s="590"/>
      <c r="AG34" s="591"/>
      <c r="AH34" s="591"/>
      <c r="AK34" s="590"/>
      <c r="AL34" s="590"/>
      <c r="AM34" s="591"/>
      <c r="AN34" s="591"/>
    </row>
    <row r="35" spans="1:40" s="46" customFormat="1" ht="15" customHeight="1">
      <c r="A35" s="526"/>
      <c r="B35" s="527"/>
      <c r="C35" s="528"/>
      <c r="D35" s="527"/>
      <c r="E35" s="529"/>
      <c r="F35" s="527"/>
      <c r="G35" s="530"/>
      <c r="H35" s="531"/>
      <c r="I35" s="532"/>
      <c r="J35" s="232"/>
      <c r="K35" s="241"/>
      <c r="L35" s="242"/>
      <c r="M35" s="533"/>
      <c r="N35" s="242"/>
      <c r="O35" s="534"/>
      <c r="S35" s="562"/>
      <c r="T35" s="562"/>
      <c r="V35" s="562"/>
      <c r="W35" s="562"/>
      <c r="Y35" s="53"/>
      <c r="Z35" s="53"/>
      <c r="AA35" s="53"/>
      <c r="AB35" s="53"/>
      <c r="AC35" s="61"/>
      <c r="AD35" s="61"/>
    </row>
    <row r="36" spans="1:40" s="46" customFormat="1" ht="15" customHeight="1">
      <c r="A36" s="526"/>
      <c r="B36" s="527"/>
      <c r="C36" s="528"/>
      <c r="D36" s="527"/>
      <c r="E36" s="529"/>
      <c r="F36" s="527"/>
      <c r="G36" s="530"/>
      <c r="H36" s="531"/>
      <c r="I36" s="532"/>
      <c r="J36" s="232"/>
      <c r="K36" s="241"/>
      <c r="L36" s="242"/>
      <c r="M36" s="533"/>
      <c r="N36" s="242"/>
      <c r="O36" s="534"/>
      <c r="S36" s="562"/>
      <c r="T36" s="562"/>
      <c r="V36" s="562"/>
      <c r="W36" s="562"/>
      <c r="Y36" s="53"/>
      <c r="Z36" s="53"/>
      <c r="AA36" s="53"/>
      <c r="AB36" s="53"/>
      <c r="AC36" s="61"/>
      <c r="AD36" s="61"/>
    </row>
    <row r="37" spans="1:40" s="46" customFormat="1" ht="15" customHeight="1">
      <c r="A37" s="526"/>
      <c r="B37" s="527"/>
      <c r="C37" s="528"/>
      <c r="D37" s="527"/>
      <c r="E37" s="529"/>
      <c r="F37" s="527"/>
      <c r="G37" s="530"/>
      <c r="H37" s="531"/>
      <c r="I37" s="532"/>
      <c r="J37" s="232"/>
      <c r="K37" s="241"/>
      <c r="L37" s="242"/>
      <c r="M37" s="533"/>
      <c r="N37" s="242"/>
      <c r="O37" s="534"/>
      <c r="S37" s="562"/>
      <c r="T37" s="562"/>
      <c r="V37" s="562"/>
      <c r="W37" s="562"/>
      <c r="Y37" s="53"/>
      <c r="Z37" s="53"/>
      <c r="AA37" s="53"/>
      <c r="AB37" s="53"/>
      <c r="AC37" s="61"/>
      <c r="AD37" s="61"/>
    </row>
    <row r="38" spans="1:40" s="46" customFormat="1" ht="15" customHeight="1">
      <c r="A38" s="535"/>
      <c r="B38" s="536"/>
      <c r="C38" s="537"/>
      <c r="D38" s="538"/>
      <c r="E38" s="537"/>
      <c r="F38" s="538"/>
      <c r="G38" s="537"/>
      <c r="H38" s="536"/>
      <c r="I38" s="539"/>
      <c r="J38" s="230"/>
      <c r="K38" s="237"/>
      <c r="L38" s="238"/>
      <c r="M38" s="540"/>
      <c r="N38" s="238"/>
      <c r="O38" s="541"/>
      <c r="P38" s="74"/>
      <c r="Q38" s="74"/>
      <c r="R38" s="74"/>
      <c r="S38" s="586"/>
      <c r="T38" s="586"/>
      <c r="U38" s="74"/>
      <c r="V38" s="586"/>
      <c r="W38" s="586"/>
      <c r="X38" s="74"/>
      <c r="Y38" s="588"/>
      <c r="Z38" s="276"/>
      <c r="AA38" s="276"/>
      <c r="AB38" s="344"/>
      <c r="AC38" s="276"/>
      <c r="AD38" s="276"/>
      <c r="AE38" s="588"/>
      <c r="AF38" s="588"/>
      <c r="AG38" s="276"/>
      <c r="AH38" s="276"/>
      <c r="AK38" s="588"/>
      <c r="AL38" s="588"/>
      <c r="AM38" s="276"/>
      <c r="AN38" s="276"/>
    </row>
    <row r="39" spans="1:40" s="46" customFormat="1" ht="15" customHeight="1">
      <c r="A39" s="542"/>
      <c r="B39" s="543"/>
      <c r="C39" s="544"/>
      <c r="D39" s="545"/>
      <c r="E39" s="544"/>
      <c r="F39" s="545"/>
      <c r="G39" s="544"/>
      <c r="H39" s="543"/>
      <c r="I39" s="546"/>
      <c r="J39" s="230"/>
      <c r="K39" s="237"/>
      <c r="L39" s="238"/>
      <c r="M39" s="547"/>
      <c r="N39" s="548"/>
      <c r="O39" s="549"/>
      <c r="P39" s="74"/>
      <c r="Q39" s="74"/>
      <c r="R39" s="74"/>
      <c r="S39" s="586"/>
      <c r="T39" s="586"/>
      <c r="U39" s="74"/>
      <c r="V39" s="586"/>
      <c r="W39" s="586"/>
      <c r="X39" s="74"/>
      <c r="Y39" s="588"/>
      <c r="Z39" s="276"/>
      <c r="AA39" s="276"/>
      <c r="AB39" s="344"/>
      <c r="AC39" s="276"/>
      <c r="AD39" s="276"/>
      <c r="AE39" s="588"/>
      <c r="AF39" s="588"/>
      <c r="AG39" s="276"/>
      <c r="AH39" s="276"/>
      <c r="AK39" s="588"/>
      <c r="AL39" s="588"/>
      <c r="AM39" s="276"/>
      <c r="AN39" s="276"/>
    </row>
    <row r="40" spans="1:40" s="85" customFormat="1" ht="15" customHeight="1">
      <c r="A40" s="222"/>
      <c r="B40" s="213"/>
      <c r="C40" s="213"/>
      <c r="D40" s="78"/>
      <c r="E40" s="79"/>
      <c r="F40" s="78"/>
      <c r="G40" s="79"/>
      <c r="H40" s="77"/>
      <c r="I40" s="80"/>
      <c r="J40" s="231"/>
      <c r="K40" s="239"/>
      <c r="L40" s="240"/>
      <c r="M40" s="81"/>
      <c r="N40" s="82"/>
      <c r="O40" s="83"/>
      <c r="P40" s="84"/>
      <c r="Q40" s="84"/>
      <c r="R40" s="84"/>
      <c r="S40" s="589"/>
      <c r="T40" s="589"/>
      <c r="U40" s="84"/>
      <c r="V40" s="589"/>
      <c r="W40" s="589"/>
      <c r="X40" s="84"/>
      <c r="Y40" s="590"/>
      <c r="Z40" s="591"/>
      <c r="AA40" s="591"/>
      <c r="AB40" s="345"/>
      <c r="AC40" s="591"/>
      <c r="AD40" s="591"/>
      <c r="AE40" s="590"/>
      <c r="AF40" s="590"/>
      <c r="AG40" s="591"/>
      <c r="AH40" s="591"/>
      <c r="AK40" s="590"/>
      <c r="AL40" s="590"/>
      <c r="AM40" s="591"/>
      <c r="AN40" s="591"/>
    </row>
    <row r="41" spans="1:40" s="46" customFormat="1" ht="15" customHeight="1">
      <c r="A41" s="223"/>
      <c r="B41" s="214"/>
      <c r="C41" s="214"/>
      <c r="D41" s="70"/>
      <c r="E41" s="69"/>
      <c r="F41" s="70"/>
      <c r="G41" s="69"/>
      <c r="H41" s="51"/>
      <c r="I41" s="76"/>
      <c r="J41" s="230"/>
      <c r="K41" s="237"/>
      <c r="L41" s="238"/>
      <c r="M41" s="75"/>
      <c r="N41" s="71"/>
      <c r="O41" s="72"/>
      <c r="P41" s="74"/>
      <c r="Q41" s="74"/>
      <c r="R41" s="74"/>
      <c r="S41" s="586"/>
      <c r="T41" s="586"/>
      <c r="U41" s="74"/>
      <c r="V41" s="586"/>
      <c r="W41" s="586"/>
      <c r="X41" s="74"/>
      <c r="Y41" s="588"/>
      <c r="Z41" s="276"/>
      <c r="AA41" s="276"/>
      <c r="AB41" s="344"/>
      <c r="AC41" s="276"/>
      <c r="AD41" s="276"/>
      <c r="AE41" s="588"/>
      <c r="AF41" s="588"/>
      <c r="AG41" s="276"/>
      <c r="AH41" s="276"/>
      <c r="AK41" s="588"/>
      <c r="AL41" s="588"/>
      <c r="AM41" s="276"/>
      <c r="AN41" s="276"/>
    </row>
    <row r="42" spans="1:40" s="46" customFormat="1" ht="15" customHeight="1">
      <c r="A42" s="68"/>
      <c r="B42" s="51"/>
      <c r="C42" s="69"/>
      <c r="D42" s="70"/>
      <c r="E42" s="69"/>
      <c r="F42" s="70"/>
      <c r="G42" s="69"/>
      <c r="H42" s="51"/>
      <c r="I42" s="76"/>
      <c r="J42" s="230"/>
      <c r="K42" s="237"/>
      <c r="L42" s="238"/>
      <c r="M42" s="75"/>
      <c r="N42" s="71"/>
      <c r="O42" s="72"/>
      <c r="P42" s="74"/>
      <c r="Q42" s="74"/>
      <c r="R42" s="74"/>
      <c r="S42" s="586"/>
      <c r="T42" s="586"/>
      <c r="U42" s="74"/>
      <c r="V42" s="586"/>
      <c r="W42" s="586"/>
      <c r="X42" s="74"/>
      <c r="Y42" s="588"/>
      <c r="Z42" s="276"/>
      <c r="AA42" s="276"/>
      <c r="AB42" s="344"/>
      <c r="AC42" s="276"/>
      <c r="AD42" s="276"/>
      <c r="AE42" s="588"/>
      <c r="AF42" s="588"/>
      <c r="AG42" s="276"/>
      <c r="AH42" s="276"/>
      <c r="AK42" s="588"/>
      <c r="AL42" s="588"/>
      <c r="AM42" s="276"/>
      <c r="AN42" s="276"/>
    </row>
    <row r="43" spans="1:40" s="46" customFormat="1" ht="15" customHeight="1">
      <c r="A43" s="68"/>
      <c r="B43" s="51"/>
      <c r="C43" s="69"/>
      <c r="D43" s="70"/>
      <c r="E43" s="69"/>
      <c r="F43" s="70"/>
      <c r="G43" s="69"/>
      <c r="H43" s="51"/>
      <c r="I43" s="76"/>
      <c r="J43" s="230"/>
      <c r="K43" s="237"/>
      <c r="L43" s="238"/>
      <c r="M43" s="75"/>
      <c r="N43" s="71"/>
      <c r="O43" s="72"/>
      <c r="P43" s="74"/>
      <c r="Q43" s="74"/>
      <c r="R43" s="74"/>
      <c r="S43" s="586"/>
      <c r="T43" s="586"/>
      <c r="U43" s="74"/>
      <c r="V43" s="586"/>
      <c r="W43" s="586"/>
      <c r="X43" s="74"/>
      <c r="Y43" s="588"/>
      <c r="Z43" s="276"/>
      <c r="AA43" s="276"/>
      <c r="AB43" s="344"/>
      <c r="AC43" s="276"/>
      <c r="AD43" s="276"/>
      <c r="AE43" s="588"/>
      <c r="AF43" s="588"/>
      <c r="AG43" s="276"/>
      <c r="AH43" s="276"/>
      <c r="AK43" s="588"/>
      <c r="AL43" s="588"/>
      <c r="AM43" s="276"/>
      <c r="AN43" s="276"/>
    </row>
    <row r="44" spans="1:40" s="46" customFormat="1" ht="15" customHeight="1">
      <c r="A44" s="172"/>
      <c r="B44" s="173"/>
      <c r="C44" s="173"/>
      <c r="D44" s="173"/>
      <c r="E44" s="173"/>
      <c r="F44" s="173"/>
      <c r="G44" s="173"/>
      <c r="H44" s="173"/>
      <c r="I44" s="174"/>
      <c r="J44" s="232"/>
      <c r="K44" s="241"/>
      <c r="L44" s="242"/>
      <c r="M44" s="175"/>
      <c r="N44" s="176"/>
      <c r="O44" s="177"/>
      <c r="S44" s="562"/>
      <c r="T44" s="562"/>
      <c r="V44" s="562"/>
      <c r="W44" s="562"/>
      <c r="Z44" s="53"/>
      <c r="AA44" s="53"/>
      <c r="AB44" s="53"/>
      <c r="AC44" s="61"/>
      <c r="AD44" s="61"/>
    </row>
    <row r="45" spans="1:40" s="7" customFormat="1" ht="15" customHeight="1">
      <c r="A45" s="709" t="s">
        <v>135</v>
      </c>
      <c r="B45" s="710"/>
      <c r="C45" s="139">
        <f>EXTRAS!E20</f>
        <v>0</v>
      </c>
      <c r="D45" s="190"/>
      <c r="E45" s="190"/>
      <c r="F45" s="190"/>
      <c r="G45" s="190"/>
      <c r="H45" s="190"/>
      <c r="I45" s="191"/>
      <c r="J45" s="178"/>
      <c r="K45" s="243"/>
      <c r="L45" s="179"/>
      <c r="M45" s="233"/>
      <c r="N45" s="180"/>
      <c r="O45" s="181"/>
      <c r="S45" s="3"/>
      <c r="T45" s="3"/>
      <c r="U45" s="3"/>
      <c r="W45" s="136"/>
      <c r="X45" s="592"/>
      <c r="Y45" s="592"/>
      <c r="Z45" s="136"/>
      <c r="AA45" s="592"/>
      <c r="AB45" s="592"/>
    </row>
    <row r="46" spans="1:40" s="7" customFormat="1" ht="15" customHeight="1">
      <c r="A46" s="709" t="s">
        <v>137</v>
      </c>
      <c r="B46" s="733"/>
      <c r="C46" s="710"/>
      <c r="D46" s="192"/>
      <c r="E46" s="192"/>
      <c r="F46" s="192"/>
      <c r="G46" s="192"/>
      <c r="H46" s="192"/>
      <c r="I46" s="193"/>
      <c r="J46" s="159"/>
      <c r="K46" s="244"/>
      <c r="L46" s="160"/>
      <c r="M46" s="73"/>
      <c r="N46" s="66"/>
      <c r="O46" s="67"/>
      <c r="S46" s="3"/>
      <c r="T46" s="3"/>
      <c r="U46" s="3"/>
      <c r="W46" s="593"/>
      <c r="X46" s="593"/>
      <c r="Y46" s="593"/>
      <c r="Z46" s="593"/>
      <c r="AA46" s="593"/>
      <c r="AB46" s="593"/>
    </row>
    <row r="47" spans="1:40" s="7" customFormat="1" ht="15" customHeight="1" thickBot="1">
      <c r="A47" s="224"/>
      <c r="B47" s="194"/>
      <c r="C47" s="194"/>
      <c r="D47" s="194"/>
      <c r="E47" s="194"/>
      <c r="F47" s="194"/>
      <c r="G47" s="194"/>
      <c r="H47" s="194"/>
      <c r="I47" s="195"/>
      <c r="J47" s="155"/>
      <c r="K47" s="158"/>
      <c r="L47" s="157"/>
      <c r="M47" s="234"/>
      <c r="N47" s="156"/>
      <c r="O47" s="140"/>
      <c r="S47" s="3"/>
      <c r="T47" s="3"/>
      <c r="U47" s="3"/>
      <c r="W47" s="593"/>
      <c r="X47" s="593"/>
      <c r="Y47" s="593"/>
      <c r="Z47" s="593"/>
      <c r="AA47" s="593"/>
      <c r="AB47" s="593"/>
    </row>
    <row r="48" spans="1:40" s="60" customFormat="1" ht="24" customHeight="1" thickTop="1" thickBot="1">
      <c r="A48" s="507" t="s">
        <v>27</v>
      </c>
      <c r="B48" s="711" t="s">
        <v>156</v>
      </c>
      <c r="C48" s="712"/>
      <c r="D48" s="712"/>
      <c r="E48" s="712"/>
      <c r="F48" s="712"/>
      <c r="G48" s="712"/>
      <c r="H48" s="712"/>
      <c r="I48" s="712"/>
      <c r="J48" s="712"/>
      <c r="K48" s="712"/>
      <c r="L48" s="712"/>
      <c r="M48" s="712"/>
      <c r="N48" s="713"/>
      <c r="O48" s="508">
        <f>'100 Series'!N42</f>
        <v>0</v>
      </c>
      <c r="S48" s="562"/>
      <c r="T48" s="562"/>
      <c r="V48" s="562"/>
      <c r="W48" s="562"/>
      <c r="Y48" s="7"/>
      <c r="Z48" s="498"/>
      <c r="AA48" s="498"/>
      <c r="AB48" s="53"/>
      <c r="AC48" s="61"/>
      <c r="AD48" s="61"/>
    </row>
    <row r="49" spans="1:43" s="126" customFormat="1" ht="15" customHeight="1" thickTop="1">
      <c r="A49" s="225"/>
      <c r="B49" s="129"/>
      <c r="C49" s="130"/>
      <c r="D49" s="129"/>
      <c r="E49" s="130"/>
      <c r="F49" s="129"/>
      <c r="G49" s="130"/>
      <c r="H49" s="129"/>
      <c r="I49" s="130"/>
      <c r="J49" s="130"/>
      <c r="K49" s="130"/>
      <c r="L49" s="130"/>
      <c r="M49" s="129"/>
      <c r="N49" s="129"/>
      <c r="O49" s="131"/>
      <c r="Q49" s="346"/>
      <c r="R49" s="346"/>
      <c r="S49" s="499"/>
      <c r="T49" s="499"/>
      <c r="U49" s="499"/>
      <c r="V49" s="346"/>
      <c r="W49" s="347"/>
      <c r="X49" s="348"/>
      <c r="Y49" s="348"/>
      <c r="Z49" s="347"/>
      <c r="AA49" s="348"/>
      <c r="AB49" s="348"/>
      <c r="AC49" s="346"/>
      <c r="AD49" s="346"/>
      <c r="AE49" s="346"/>
      <c r="AF49" s="346"/>
      <c r="AG49" s="346"/>
      <c r="AH49" s="346"/>
      <c r="AI49" s="346"/>
      <c r="AJ49" s="346"/>
      <c r="AK49" s="346"/>
      <c r="AL49" s="346"/>
      <c r="AM49" s="346"/>
      <c r="AN49" s="346"/>
      <c r="AO49" s="346"/>
      <c r="AP49" s="346"/>
      <c r="AQ49" s="346"/>
    </row>
    <row r="50" spans="1:43" s="7" customFormat="1" ht="20.100000000000001" customHeight="1">
      <c r="A50" s="128" t="s">
        <v>15</v>
      </c>
      <c r="C50" s="724" t="s">
        <v>111</v>
      </c>
      <c r="D50" s="724"/>
      <c r="E50" s="724"/>
      <c r="F50" s="724"/>
      <c r="G50" s="724"/>
      <c r="H50" s="724"/>
      <c r="I50" s="724"/>
      <c r="J50" s="724"/>
      <c r="K50" s="724"/>
      <c r="L50" s="724"/>
      <c r="M50" s="724"/>
      <c r="N50" s="35"/>
      <c r="O50" s="37"/>
      <c r="S50" s="3"/>
      <c r="T50" s="3"/>
      <c r="U50" s="3"/>
      <c r="W50" s="500"/>
      <c r="X50" s="35"/>
      <c r="Y50" s="35"/>
      <c r="Z50" s="500"/>
      <c r="AA50" s="35"/>
      <c r="AB50" s="35"/>
    </row>
    <row r="51" spans="1:43" s="7" customFormat="1" ht="15" customHeight="1">
      <c r="A51" s="36" t="s">
        <v>13</v>
      </c>
      <c r="B51" s="35" t="s">
        <v>1</v>
      </c>
      <c r="C51" s="723" t="s">
        <v>14</v>
      </c>
      <c r="D51" s="723"/>
      <c r="E51" s="725"/>
      <c r="F51" s="725"/>
      <c r="G51" s="725"/>
      <c r="H51" s="725"/>
      <c r="I51" s="725"/>
      <c r="J51" s="723"/>
      <c r="K51" s="723"/>
      <c r="L51" s="723"/>
      <c r="M51" s="723"/>
      <c r="N51" s="35"/>
      <c r="O51" s="37"/>
      <c r="S51" s="3"/>
      <c r="T51" s="3"/>
      <c r="U51" s="3"/>
      <c r="W51" s="500"/>
      <c r="X51" s="35"/>
      <c r="Y51" s="35"/>
      <c r="Z51" s="500"/>
      <c r="AA51" s="35"/>
      <c r="AB51" s="35"/>
    </row>
    <row r="52" spans="1:43" s="7" customFormat="1" ht="15" customHeight="1">
      <c r="A52" s="36"/>
      <c r="B52" s="35"/>
      <c r="C52" s="723" t="s">
        <v>61</v>
      </c>
      <c r="D52" s="723"/>
      <c r="E52" s="723"/>
      <c r="F52" s="723"/>
      <c r="G52" s="723"/>
      <c r="H52" s="723"/>
      <c r="I52" s="723"/>
      <c r="J52" s="723"/>
      <c r="K52" s="723"/>
      <c r="L52" s="723"/>
      <c r="M52" s="723"/>
      <c r="N52" s="35"/>
      <c r="O52" s="37"/>
      <c r="S52" s="3"/>
      <c r="T52" s="3"/>
      <c r="U52" s="3"/>
      <c r="W52" s="500"/>
      <c r="X52" s="35"/>
      <c r="Y52" s="35"/>
      <c r="Z52" s="500"/>
      <c r="AA52" s="35"/>
      <c r="AB52" s="35"/>
    </row>
    <row r="53" spans="1:43" s="7" customFormat="1" ht="15" customHeight="1">
      <c r="A53" s="36"/>
      <c r="B53" s="35"/>
      <c r="C53" s="723" t="s">
        <v>28</v>
      </c>
      <c r="D53" s="723"/>
      <c r="E53" s="723"/>
      <c r="F53" s="723"/>
      <c r="G53" s="723"/>
      <c r="H53" s="723"/>
      <c r="I53" s="723"/>
      <c r="J53" s="723"/>
      <c r="K53" s="723"/>
      <c r="L53" s="723"/>
      <c r="M53" s="723"/>
      <c r="N53" s="35"/>
      <c r="O53" s="37"/>
      <c r="S53" s="3"/>
      <c r="T53" s="3"/>
      <c r="U53" s="3"/>
      <c r="W53" s="500"/>
      <c r="X53" s="35"/>
      <c r="Y53" s="35"/>
      <c r="Z53" s="500"/>
      <c r="AA53" s="35"/>
      <c r="AB53" s="35"/>
    </row>
    <row r="54" spans="1:43" s="7" customFormat="1" ht="15" customHeight="1">
      <c r="A54" s="36"/>
      <c r="B54" s="35"/>
      <c r="C54" s="723" t="s">
        <v>62</v>
      </c>
      <c r="D54" s="723"/>
      <c r="E54" s="723"/>
      <c r="F54" s="723"/>
      <c r="G54" s="723"/>
      <c r="H54" s="723"/>
      <c r="I54" s="723"/>
      <c r="J54" s="723"/>
      <c r="K54" s="723"/>
      <c r="L54" s="723"/>
      <c r="M54" s="723"/>
      <c r="N54" s="35"/>
      <c r="O54" s="37"/>
      <c r="S54" s="3"/>
      <c r="T54" s="3"/>
      <c r="U54" s="3"/>
      <c r="W54" s="500"/>
      <c r="X54" s="35"/>
      <c r="Y54" s="35"/>
      <c r="Z54" s="500"/>
      <c r="AA54" s="35"/>
      <c r="AB54" s="35"/>
    </row>
    <row r="55" spans="1:43" s="126" customFormat="1" ht="15" customHeight="1" thickBot="1">
      <c r="A55" s="122"/>
      <c r="B55" s="123"/>
      <c r="C55" s="124"/>
      <c r="D55" s="123"/>
      <c r="E55" s="124"/>
      <c r="F55" s="123"/>
      <c r="G55" s="124"/>
      <c r="H55" s="123"/>
      <c r="I55" s="124"/>
      <c r="J55" s="124"/>
      <c r="K55" s="124"/>
      <c r="L55" s="124"/>
      <c r="M55" s="123"/>
      <c r="N55" s="123"/>
      <c r="O55" s="125"/>
      <c r="Q55" s="346"/>
      <c r="R55" s="346"/>
      <c r="S55" s="499"/>
      <c r="T55" s="499"/>
      <c r="U55" s="499"/>
      <c r="V55" s="346"/>
      <c r="W55" s="347"/>
      <c r="X55" s="348"/>
      <c r="Y55" s="348"/>
      <c r="Z55" s="347"/>
      <c r="AA55" s="348"/>
      <c r="AB55" s="348"/>
      <c r="AC55" s="346"/>
      <c r="AD55" s="346"/>
      <c r="AE55" s="346"/>
      <c r="AF55" s="346"/>
      <c r="AG55" s="346"/>
      <c r="AH55" s="346"/>
      <c r="AI55" s="346"/>
      <c r="AJ55" s="346"/>
      <c r="AK55" s="346"/>
      <c r="AL55" s="346"/>
      <c r="AM55" s="346"/>
      <c r="AN55" s="346"/>
      <c r="AO55" s="346"/>
      <c r="AP55" s="346"/>
      <c r="AQ55" s="346"/>
    </row>
    <row r="56" spans="1:43" s="7" customFormat="1" ht="15" customHeight="1" thickTop="1">
      <c r="A56" s="727"/>
      <c r="B56" s="728"/>
      <c r="C56" s="728"/>
      <c r="D56" s="728"/>
      <c r="E56" s="728"/>
      <c r="F56" s="728"/>
      <c r="G56" s="728"/>
      <c r="H56" s="728"/>
      <c r="I56" s="728"/>
      <c r="J56" s="728"/>
      <c r="K56" s="728"/>
      <c r="L56" s="728"/>
      <c r="M56" s="728"/>
      <c r="N56" s="728"/>
      <c r="O56" s="729"/>
      <c r="S56" s="3"/>
      <c r="T56" s="3"/>
      <c r="U56" s="3"/>
      <c r="W56" s="500"/>
      <c r="X56" s="35"/>
      <c r="Y56" s="35"/>
      <c r="Z56" s="500"/>
      <c r="AA56" s="35"/>
      <c r="AB56" s="35"/>
    </row>
    <row r="57" spans="1:43" s="7" customFormat="1" ht="20.100000000000001" customHeight="1">
      <c r="A57" s="714" t="s">
        <v>19</v>
      </c>
      <c r="B57" s="715"/>
      <c r="C57" s="715"/>
      <c r="D57" s="715"/>
      <c r="E57" s="715"/>
      <c r="F57" s="715"/>
      <c r="G57" s="715"/>
      <c r="H57" s="715"/>
      <c r="I57" s="715"/>
      <c r="J57" s="715"/>
      <c r="K57" s="715"/>
      <c r="L57" s="715"/>
      <c r="M57" s="715"/>
      <c r="N57" s="715"/>
      <c r="O57" s="716"/>
      <c r="S57" s="3"/>
      <c r="T57" s="3"/>
      <c r="U57" s="3"/>
      <c r="W57" s="23"/>
      <c r="X57" s="8"/>
      <c r="Y57" s="8"/>
      <c r="Z57" s="23"/>
      <c r="AA57" s="8"/>
      <c r="AB57" s="8"/>
    </row>
    <row r="58" spans="1:43" s="7" customFormat="1" ht="15" customHeight="1">
      <c r="A58" s="717"/>
      <c r="B58" s="718"/>
      <c r="C58" s="718"/>
      <c r="D58" s="718"/>
      <c r="E58" s="718"/>
      <c r="F58" s="718"/>
      <c r="G58" s="718"/>
      <c r="H58" s="718"/>
      <c r="I58" s="718"/>
      <c r="J58" s="718"/>
      <c r="K58" s="718"/>
      <c r="L58" s="718"/>
      <c r="M58" s="718"/>
      <c r="N58" s="718"/>
      <c r="O58" s="719"/>
      <c r="S58" s="3"/>
      <c r="T58" s="3"/>
      <c r="U58" s="3"/>
      <c r="W58" s="23"/>
      <c r="X58" s="8"/>
      <c r="Y58" s="8"/>
      <c r="Z58" s="23"/>
      <c r="AA58" s="8"/>
      <c r="AB58" s="8"/>
    </row>
    <row r="59" spans="1:43" s="136" customFormat="1" ht="15" customHeight="1">
      <c r="A59" s="720" t="s">
        <v>187</v>
      </c>
      <c r="B59" s="721"/>
      <c r="C59" s="721"/>
      <c r="D59" s="721"/>
      <c r="E59" s="721"/>
      <c r="F59" s="721"/>
      <c r="G59" s="721"/>
      <c r="H59" s="721"/>
      <c r="I59" s="721"/>
      <c r="J59" s="721"/>
      <c r="K59" s="721"/>
      <c r="L59" s="721"/>
      <c r="M59" s="721"/>
      <c r="N59" s="721"/>
      <c r="O59" s="722"/>
      <c r="R59" s="403"/>
      <c r="S59" s="403"/>
      <c r="T59" s="403"/>
      <c r="W59" s="488"/>
      <c r="X59" s="488"/>
      <c r="Z59" s="488"/>
      <c r="AA59" s="488"/>
    </row>
    <row r="60" spans="1:43" s="136" customFormat="1" ht="15" customHeight="1">
      <c r="A60" s="720" t="s">
        <v>179</v>
      </c>
      <c r="B60" s="721"/>
      <c r="C60" s="721"/>
      <c r="D60" s="721"/>
      <c r="E60" s="721"/>
      <c r="F60" s="721"/>
      <c r="G60" s="721"/>
      <c r="H60" s="721"/>
      <c r="I60" s="721"/>
      <c r="J60" s="721"/>
      <c r="K60" s="721"/>
      <c r="L60" s="721"/>
      <c r="M60" s="721"/>
      <c r="N60" s="721"/>
      <c r="O60" s="722"/>
      <c r="R60" s="403"/>
      <c r="S60" s="403"/>
      <c r="T60" s="403"/>
      <c r="W60" s="488"/>
      <c r="X60" s="488"/>
      <c r="Z60" s="488"/>
      <c r="AA60" s="488"/>
    </row>
    <row r="61" spans="1:43" s="136" customFormat="1" ht="15" customHeight="1">
      <c r="A61" s="720" t="s">
        <v>180</v>
      </c>
      <c r="B61" s="721"/>
      <c r="C61" s="721"/>
      <c r="D61" s="721"/>
      <c r="E61" s="721"/>
      <c r="F61" s="721"/>
      <c r="G61" s="721"/>
      <c r="H61" s="721"/>
      <c r="I61" s="721"/>
      <c r="J61" s="721"/>
      <c r="K61" s="721"/>
      <c r="L61" s="721"/>
      <c r="M61" s="721"/>
      <c r="N61" s="721"/>
      <c r="O61" s="722"/>
      <c r="R61" s="403"/>
      <c r="S61" s="403"/>
      <c r="T61" s="403"/>
      <c r="W61" s="488"/>
      <c r="X61" s="488"/>
      <c r="Z61" s="488"/>
      <c r="AA61" s="488"/>
    </row>
    <row r="62" spans="1:43" s="136" customFormat="1" ht="15" customHeight="1">
      <c r="A62" s="720" t="s">
        <v>181</v>
      </c>
      <c r="B62" s="721"/>
      <c r="C62" s="721"/>
      <c r="D62" s="721"/>
      <c r="E62" s="721"/>
      <c r="F62" s="721"/>
      <c r="G62" s="721"/>
      <c r="H62" s="721"/>
      <c r="I62" s="721"/>
      <c r="J62" s="721"/>
      <c r="K62" s="721"/>
      <c r="L62" s="721"/>
      <c r="M62" s="721"/>
      <c r="N62" s="721"/>
      <c r="O62" s="722"/>
      <c r="R62" s="403"/>
      <c r="S62" s="403"/>
      <c r="T62" s="403"/>
      <c r="W62" s="488"/>
      <c r="X62" s="488"/>
      <c r="Z62" s="488"/>
      <c r="AA62" s="488"/>
    </row>
    <row r="63" spans="1:43" s="136" customFormat="1" ht="15" customHeight="1">
      <c r="A63" s="720" t="s">
        <v>182</v>
      </c>
      <c r="B63" s="721"/>
      <c r="C63" s="721"/>
      <c r="D63" s="721"/>
      <c r="E63" s="721"/>
      <c r="F63" s="721"/>
      <c r="G63" s="721"/>
      <c r="H63" s="721"/>
      <c r="I63" s="721"/>
      <c r="J63" s="721"/>
      <c r="K63" s="721"/>
      <c r="L63" s="721"/>
      <c r="M63" s="721"/>
      <c r="N63" s="721"/>
      <c r="O63" s="722"/>
      <c r="R63" s="403"/>
      <c r="S63" s="403"/>
      <c r="T63" s="403"/>
    </row>
    <row r="64" spans="1:43" s="136" customFormat="1" ht="15" customHeight="1">
      <c r="A64" s="720" t="s">
        <v>183</v>
      </c>
      <c r="B64" s="721"/>
      <c r="C64" s="721"/>
      <c r="D64" s="721"/>
      <c r="E64" s="721"/>
      <c r="F64" s="721"/>
      <c r="G64" s="721"/>
      <c r="H64" s="721"/>
      <c r="I64" s="721"/>
      <c r="J64" s="721"/>
      <c r="K64" s="721"/>
      <c r="L64" s="721"/>
      <c r="M64" s="721"/>
      <c r="N64" s="721"/>
      <c r="O64" s="722"/>
      <c r="R64" s="403"/>
      <c r="S64" s="403"/>
      <c r="T64" s="403"/>
    </row>
    <row r="65" spans="1:27" s="136" customFormat="1" ht="15" customHeight="1">
      <c r="A65" s="720" t="s">
        <v>184</v>
      </c>
      <c r="B65" s="721"/>
      <c r="C65" s="721"/>
      <c r="D65" s="721"/>
      <c r="E65" s="721"/>
      <c r="F65" s="721"/>
      <c r="G65" s="721"/>
      <c r="H65" s="721"/>
      <c r="I65" s="721"/>
      <c r="J65" s="721"/>
      <c r="K65" s="721"/>
      <c r="L65" s="721"/>
      <c r="M65" s="721"/>
      <c r="N65" s="721"/>
      <c r="O65" s="722"/>
      <c r="R65" s="403"/>
      <c r="S65" s="403"/>
      <c r="T65" s="403"/>
    </row>
    <row r="66" spans="1:27" s="136" customFormat="1" ht="15" customHeight="1">
      <c r="A66" s="720" t="s">
        <v>185</v>
      </c>
      <c r="B66" s="721"/>
      <c r="C66" s="721"/>
      <c r="D66" s="721"/>
      <c r="E66" s="721"/>
      <c r="F66" s="721"/>
      <c r="G66" s="721"/>
      <c r="H66" s="721"/>
      <c r="I66" s="721"/>
      <c r="J66" s="721"/>
      <c r="K66" s="721"/>
      <c r="L66" s="721"/>
      <c r="M66" s="721"/>
      <c r="N66" s="721"/>
      <c r="O66" s="722"/>
      <c r="R66" s="403"/>
      <c r="S66" s="403"/>
      <c r="T66" s="403"/>
      <c r="V66" s="40"/>
      <c r="W66" s="40"/>
      <c r="X66" s="40"/>
      <c r="Y66" s="40"/>
      <c r="Z66" s="40"/>
      <c r="AA66" s="40"/>
    </row>
    <row r="67" spans="1:27" s="136" customFormat="1" ht="15" customHeight="1">
      <c r="A67" s="720" t="s">
        <v>186</v>
      </c>
      <c r="B67" s="721"/>
      <c r="C67" s="721"/>
      <c r="D67" s="721"/>
      <c r="E67" s="721"/>
      <c r="F67" s="721"/>
      <c r="G67" s="721"/>
      <c r="H67" s="721"/>
      <c r="I67" s="721"/>
      <c r="J67" s="721"/>
      <c r="K67" s="721"/>
      <c r="L67" s="721"/>
      <c r="M67" s="721"/>
      <c r="N67" s="721"/>
      <c r="O67" s="722"/>
      <c r="R67" s="403"/>
      <c r="S67" s="403"/>
      <c r="T67" s="403"/>
      <c r="V67" s="40"/>
      <c r="W67" s="40"/>
      <c r="X67" s="40"/>
      <c r="Y67" s="40"/>
      <c r="Z67" s="40"/>
      <c r="AA67" s="40"/>
    </row>
    <row r="68" spans="1:27" s="7" customFormat="1" ht="15" customHeight="1">
      <c r="A68" s="34"/>
      <c r="O68" s="10"/>
      <c r="R68" s="3"/>
      <c r="S68" s="3"/>
      <c r="T68" s="3"/>
    </row>
    <row r="69" spans="1:27" s="7" customFormat="1" ht="15" customHeight="1">
      <c r="A69" s="34"/>
      <c r="O69" s="10"/>
      <c r="R69" s="3"/>
      <c r="S69" s="3"/>
      <c r="T69" s="3"/>
    </row>
    <row r="70" spans="1:27" s="7" customFormat="1" ht="15" customHeight="1">
      <c r="A70" s="34"/>
      <c r="O70" s="10"/>
      <c r="R70" s="3"/>
      <c r="S70" s="3"/>
      <c r="T70" s="3"/>
    </row>
    <row r="71" spans="1:27" s="7" customFormat="1" ht="15" customHeight="1">
      <c r="A71" s="34"/>
      <c r="O71" s="10"/>
      <c r="R71" s="3"/>
      <c r="S71" s="3"/>
      <c r="T71" s="3"/>
    </row>
    <row r="72" spans="1:27" s="7" customFormat="1" ht="15" customHeight="1">
      <c r="A72" s="34"/>
      <c r="O72" s="10"/>
      <c r="R72" s="3"/>
      <c r="S72" s="3"/>
      <c r="T72" s="3"/>
    </row>
    <row r="73" spans="1:27" s="7" customFormat="1" ht="15" customHeight="1">
      <c r="A73" s="34"/>
      <c r="O73" s="10"/>
      <c r="R73" s="3"/>
      <c r="S73" s="3"/>
      <c r="T73" s="3"/>
    </row>
    <row r="74" spans="1:27" s="7" customFormat="1" ht="15" customHeight="1">
      <c r="A74" s="34"/>
      <c r="O74" s="10"/>
      <c r="R74" s="3"/>
      <c r="S74" s="3"/>
      <c r="T74" s="3"/>
    </row>
    <row r="75" spans="1:27" s="7" customFormat="1" ht="15" customHeight="1">
      <c r="A75" s="34"/>
      <c r="O75" s="10"/>
      <c r="R75" s="3"/>
      <c r="S75" s="3"/>
      <c r="T75" s="3"/>
    </row>
    <row r="76" spans="1:27" s="7" customFormat="1" ht="15" customHeight="1">
      <c r="A76" s="34"/>
      <c r="J76" s="730" t="s">
        <v>66</v>
      </c>
      <c r="K76" s="730"/>
      <c r="L76" s="730"/>
      <c r="M76" s="730"/>
      <c r="O76" s="10"/>
      <c r="R76" s="3"/>
      <c r="S76" s="3"/>
      <c r="T76" s="3"/>
    </row>
    <row r="77" spans="1:27" s="7" customFormat="1" ht="15" customHeight="1">
      <c r="A77" s="34"/>
      <c r="O77" s="10"/>
      <c r="R77" s="3"/>
      <c r="S77" s="3"/>
      <c r="T77" s="3"/>
    </row>
    <row r="78" spans="1:27" s="7" customFormat="1" ht="15" customHeight="1">
      <c r="A78" s="34"/>
      <c r="O78" s="10"/>
      <c r="R78" s="3"/>
      <c r="S78" s="3"/>
      <c r="T78" s="3"/>
    </row>
    <row r="79" spans="1:27" s="7" customFormat="1" ht="15" customHeight="1">
      <c r="A79" s="34"/>
      <c r="J79" s="730" t="s">
        <v>116</v>
      </c>
      <c r="K79" s="730"/>
      <c r="L79" s="730"/>
      <c r="M79" s="730"/>
      <c r="O79" s="10"/>
      <c r="R79" s="3"/>
      <c r="S79" s="3"/>
      <c r="T79" s="3"/>
    </row>
    <row r="80" spans="1:27" s="7" customFormat="1" ht="15" customHeight="1">
      <c r="A80" s="34"/>
      <c r="O80" s="10"/>
      <c r="R80" s="3"/>
      <c r="S80" s="3"/>
      <c r="T80" s="3"/>
    </row>
    <row r="81" spans="1:23" s="7" customFormat="1" ht="15" customHeight="1">
      <c r="A81" s="34"/>
      <c r="O81" s="10"/>
      <c r="R81" s="3"/>
      <c r="S81" s="3"/>
      <c r="T81" s="3"/>
    </row>
    <row r="82" spans="1:23" s="135" customFormat="1" ht="20.100000000000001" customHeight="1">
      <c r="A82" s="414"/>
      <c r="B82" s="726" t="s">
        <v>143</v>
      </c>
      <c r="C82" s="726"/>
      <c r="D82" s="726"/>
      <c r="E82" s="415"/>
      <c r="F82" s="415">
        <v>30</v>
      </c>
      <c r="G82" s="118"/>
      <c r="H82" s="118" t="s">
        <v>142</v>
      </c>
      <c r="J82" s="726" t="s">
        <v>141</v>
      </c>
      <c r="K82" s="726"/>
      <c r="L82" s="726"/>
      <c r="O82" s="416"/>
      <c r="R82" s="118"/>
      <c r="S82" s="118"/>
      <c r="T82" s="118"/>
    </row>
    <row r="83" spans="1:23" s="7" customFormat="1" ht="15" customHeight="1">
      <c r="A83" s="34"/>
      <c r="O83" s="10"/>
      <c r="R83" s="3"/>
      <c r="S83" s="3"/>
      <c r="T83" s="3"/>
    </row>
    <row r="84" spans="1:23" s="7" customFormat="1" ht="15" customHeight="1" thickBot="1">
      <c r="A84" s="43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5"/>
      <c r="R84" s="3"/>
      <c r="S84" s="3"/>
      <c r="T84" s="3"/>
    </row>
    <row r="85" spans="1:23" s="46" customFormat="1" ht="15" customHeight="1" thickTop="1">
      <c r="S85" s="562"/>
      <c r="T85" s="562"/>
      <c r="V85" s="562"/>
      <c r="W85" s="562"/>
    </row>
    <row r="86" spans="1:23" s="46" customFormat="1" ht="15" customHeight="1">
      <c r="S86" s="562"/>
      <c r="T86" s="562"/>
      <c r="V86" s="562"/>
      <c r="W86" s="562"/>
    </row>
    <row r="87" spans="1:23" s="46" customFormat="1" ht="15" customHeight="1">
      <c r="S87" s="562"/>
      <c r="T87" s="562"/>
      <c r="V87" s="562"/>
      <c r="W87" s="562"/>
    </row>
    <row r="88" spans="1:23" s="46" customFormat="1" ht="15" customHeight="1">
      <c r="S88" s="562"/>
      <c r="T88" s="562"/>
      <c r="V88" s="562"/>
      <c r="W88" s="562"/>
    </row>
    <row r="89" spans="1:23" s="46" customFormat="1" ht="15" customHeight="1">
      <c r="S89" s="562"/>
      <c r="T89" s="562"/>
      <c r="V89" s="562"/>
      <c r="W89" s="562"/>
    </row>
    <row r="90" spans="1:23" s="46" customFormat="1" ht="15" customHeight="1">
      <c r="S90" s="562"/>
      <c r="T90" s="562"/>
      <c r="V90" s="562"/>
      <c r="W90" s="562"/>
    </row>
    <row r="91" spans="1:23" s="46" customFormat="1" ht="15" customHeight="1">
      <c r="S91" s="562"/>
      <c r="T91" s="562"/>
      <c r="V91" s="562"/>
      <c r="W91" s="562"/>
    </row>
    <row r="92" spans="1:23" s="46" customFormat="1" ht="15" customHeight="1">
      <c r="S92" s="562"/>
      <c r="T92" s="562"/>
      <c r="V92" s="562"/>
      <c r="W92" s="562"/>
    </row>
    <row r="93" spans="1:23" ht="15" customHeight="1"/>
    <row r="94" spans="1:23" ht="15" customHeight="1"/>
    <row r="95" spans="1:23" ht="15" customHeight="1"/>
    <row r="96" spans="1:23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</sheetData>
  <mergeCells count="44">
    <mergeCell ref="V9:W9"/>
    <mergeCell ref="A2:O2"/>
    <mergeCell ref="N3:O3"/>
    <mergeCell ref="B4:D4"/>
    <mergeCell ref="F4:J4"/>
    <mergeCell ref="M4:N4"/>
    <mergeCell ref="B5:D5"/>
    <mergeCell ref="F5:J5"/>
    <mergeCell ref="K5:L5"/>
    <mergeCell ref="M5:N5"/>
    <mergeCell ref="L7:N7"/>
    <mergeCell ref="E8:J8"/>
    <mergeCell ref="L8:N8"/>
    <mergeCell ref="E9:I9"/>
    <mergeCell ref="S9:T9"/>
    <mergeCell ref="C53:M53"/>
    <mergeCell ref="B11:C12"/>
    <mergeCell ref="D11:E12"/>
    <mergeCell ref="F11:G12"/>
    <mergeCell ref="H11:I12"/>
    <mergeCell ref="K15:L15"/>
    <mergeCell ref="A45:B45"/>
    <mergeCell ref="A46:C46"/>
    <mergeCell ref="B48:N48"/>
    <mergeCell ref="C50:M50"/>
    <mergeCell ref="C51:M51"/>
    <mergeCell ref="C52:M52"/>
    <mergeCell ref="A66:O66"/>
    <mergeCell ref="C54:M54"/>
    <mergeCell ref="A56:O56"/>
    <mergeCell ref="A57:O57"/>
    <mergeCell ref="A58:O58"/>
    <mergeCell ref="A59:O59"/>
    <mergeCell ref="A60:O60"/>
    <mergeCell ref="A61:O61"/>
    <mergeCell ref="A62:O62"/>
    <mergeCell ref="A63:O63"/>
    <mergeCell ref="A64:O64"/>
    <mergeCell ref="A65:O65"/>
    <mergeCell ref="A67:O67"/>
    <mergeCell ref="J76:M76"/>
    <mergeCell ref="J79:M79"/>
    <mergeCell ref="B82:D82"/>
    <mergeCell ref="J82:L82"/>
  </mergeCells>
  <printOptions horizontalCentered="1"/>
  <pageMargins left="0.25" right="0.25" top="0.5" bottom="0.25" header="0" footer="0"/>
  <pageSetup paperSize="5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112"/>
  <sheetViews>
    <sheetView view="pageBreakPreview" zoomScaleNormal="100" zoomScaleSheetLayoutView="100" workbookViewId="0">
      <selection activeCell="B4" sqref="B4:D4"/>
    </sheetView>
  </sheetViews>
  <sheetFormatPr defaultColWidth="9.77734375" defaultRowHeight="15"/>
  <cols>
    <col min="1" max="1" width="12.77734375" customWidth="1"/>
    <col min="2" max="2" width="7.77734375" customWidth="1"/>
    <col min="3" max="3" width="6.77734375" customWidth="1"/>
    <col min="4" max="4" width="7.77734375" customWidth="1"/>
    <col min="5" max="5" width="6.77734375" customWidth="1"/>
    <col min="6" max="6" width="7.77734375" customWidth="1"/>
    <col min="7" max="7" width="6.77734375" customWidth="1"/>
    <col min="8" max="8" width="7.77734375" customWidth="1"/>
    <col min="9" max="9" width="6.77734375" customWidth="1"/>
    <col min="10" max="10" width="8.77734375" customWidth="1"/>
    <col min="11" max="12" width="7.77734375" customWidth="1"/>
    <col min="13" max="13" width="8.77734375" customWidth="1"/>
    <col min="14" max="14" width="7.77734375" customWidth="1"/>
    <col min="15" max="16" width="9.77734375" customWidth="1"/>
    <col min="17" max="17" width="5.44140625" customWidth="1"/>
    <col min="18" max="18" width="2.77734375" customWidth="1"/>
    <col min="19" max="20" width="9.77734375" style="562" customWidth="1"/>
    <col min="21" max="21" width="2.77734375" customWidth="1"/>
    <col min="22" max="23" width="9.77734375" style="562"/>
    <col min="25" max="25" width="7.33203125" customWidth="1"/>
    <col min="26" max="27" width="8.88671875" customWidth="1"/>
    <col min="28" max="28" width="8.5546875" bestFit="1" customWidth="1"/>
    <col min="29" max="30" width="8.44140625" customWidth="1"/>
    <col min="31" max="31" width="10.77734375" bestFit="1" customWidth="1"/>
    <col min="37" max="37" width="10.77734375" bestFit="1" customWidth="1"/>
  </cols>
  <sheetData>
    <row r="1" spans="1:40" s="60" customFormat="1" ht="15" customHeight="1" thickTop="1">
      <c r="A1" s="316"/>
      <c r="B1" s="317"/>
      <c r="C1" s="317"/>
      <c r="D1" s="317"/>
      <c r="E1" s="317"/>
      <c r="F1" s="317"/>
      <c r="G1" s="317"/>
      <c r="H1" s="317"/>
      <c r="I1" s="318"/>
      <c r="J1" s="317"/>
      <c r="K1" s="317"/>
      <c r="L1" s="317"/>
      <c r="M1" s="317"/>
      <c r="N1" s="216"/>
      <c r="O1" s="217"/>
      <c r="S1" s="562"/>
      <c r="T1" s="562"/>
      <c r="V1" s="562"/>
      <c r="W1" s="562"/>
      <c r="Y1" s="293"/>
      <c r="Z1" s="293"/>
      <c r="AA1" s="293"/>
      <c r="AB1" s="293"/>
      <c r="AC1" s="293"/>
      <c r="AD1" s="293"/>
    </row>
    <row r="2" spans="1:40" s="141" customFormat="1" ht="20.100000000000001" customHeight="1">
      <c r="A2" s="677" t="s">
        <v>23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9"/>
      <c r="S2" s="568"/>
      <c r="T2" s="568"/>
      <c r="V2" s="568"/>
      <c r="W2" s="568"/>
    </row>
    <row r="3" spans="1:40" s="60" customFormat="1" ht="15" customHeight="1">
      <c r="A3" s="292"/>
      <c r="B3" s="293"/>
      <c r="C3" s="293"/>
      <c r="D3" s="293"/>
      <c r="E3" s="64"/>
      <c r="F3" s="65"/>
      <c r="G3" s="65"/>
      <c r="H3" s="65"/>
      <c r="I3" s="293"/>
      <c r="J3" s="293"/>
      <c r="K3" s="293"/>
      <c r="L3" s="293"/>
      <c r="M3" s="295"/>
      <c r="N3" s="735"/>
      <c r="O3" s="736"/>
      <c r="S3" s="562"/>
      <c r="T3" s="562"/>
      <c r="V3" s="562"/>
      <c r="W3" s="562"/>
      <c r="X3" s="569"/>
      <c r="Y3" s="570"/>
      <c r="Z3" s="571"/>
      <c r="AA3" s="571"/>
      <c r="AB3" s="570"/>
      <c r="AC3" s="572"/>
      <c r="AD3" s="572"/>
      <c r="AE3" s="569"/>
    </row>
    <row r="4" spans="1:40" s="60" customFormat="1" ht="15" customHeight="1">
      <c r="A4" s="296" t="s">
        <v>11</v>
      </c>
      <c r="B4" s="694" t="str">
        <f>'100 Series'!B4</f>
        <v>Merkley Oaks</v>
      </c>
      <c r="C4" s="694"/>
      <c r="D4" s="694"/>
      <c r="E4" s="65"/>
      <c r="F4" s="700"/>
      <c r="G4" s="700"/>
      <c r="H4" s="700"/>
      <c r="I4" s="700"/>
      <c r="J4" s="700"/>
      <c r="K4" s="310"/>
      <c r="L4" s="295" t="s">
        <v>0</v>
      </c>
      <c r="M4" s="690">
        <f>'100 Series'!L4</f>
        <v>45748</v>
      </c>
      <c r="N4" s="690"/>
      <c r="O4" s="309"/>
      <c r="S4" s="562"/>
      <c r="T4" s="562"/>
      <c r="V4" s="562"/>
      <c r="W4" s="562"/>
      <c r="X4" s="569"/>
      <c r="Y4" s="570"/>
      <c r="Z4" s="573"/>
      <c r="AA4" s="573"/>
      <c r="AB4" s="570"/>
      <c r="AC4" s="573"/>
      <c r="AD4" s="573"/>
      <c r="AE4" s="569"/>
    </row>
    <row r="5" spans="1:40" s="60" customFormat="1" ht="15" customHeight="1">
      <c r="A5" s="296" t="s">
        <v>12</v>
      </c>
      <c r="B5" s="737" t="s">
        <v>68</v>
      </c>
      <c r="C5" s="737"/>
      <c r="D5" s="737"/>
      <c r="E5" s="306"/>
      <c r="F5" s="701"/>
      <c r="G5" s="701"/>
      <c r="H5" s="701"/>
      <c r="I5" s="701"/>
      <c r="J5" s="701"/>
      <c r="K5" s="696" t="s">
        <v>24</v>
      </c>
      <c r="L5" s="696"/>
      <c r="M5" s="690" t="str">
        <f>'100 Series'!L5</f>
        <v>XXX - XXX</v>
      </c>
      <c r="N5" s="690"/>
      <c r="O5" s="299"/>
      <c r="S5" s="562"/>
      <c r="T5" s="562"/>
      <c r="V5" s="562"/>
      <c r="W5" s="562"/>
      <c r="X5" s="569"/>
      <c r="Y5" s="572"/>
      <c r="Z5" s="574"/>
      <c r="AA5" s="574"/>
      <c r="AB5" s="572"/>
      <c r="AC5" s="569"/>
      <c r="AD5" s="569"/>
      <c r="AE5" s="569"/>
    </row>
    <row r="6" spans="1:40" s="60" customFormat="1" ht="15" customHeight="1">
      <c r="A6" s="296"/>
      <c r="B6" s="300" t="s">
        <v>1</v>
      </c>
      <c r="C6" s="300"/>
      <c r="D6" s="300"/>
      <c r="E6" s="300"/>
      <c r="F6" s="300"/>
      <c r="G6" s="300"/>
      <c r="H6" s="300"/>
      <c r="I6" s="47"/>
      <c r="J6" s="47"/>
      <c r="K6" s="293"/>
      <c r="L6" s="293"/>
      <c r="M6" s="47"/>
      <c r="N6" s="311"/>
      <c r="O6" s="303"/>
      <c r="S6" s="562"/>
      <c r="T6" s="562"/>
      <c r="V6" s="562"/>
      <c r="W6" s="562"/>
      <c r="X6" s="569"/>
      <c r="Y6" s="570"/>
      <c r="Z6" s="572"/>
      <c r="AA6" s="572"/>
      <c r="AB6" s="570"/>
      <c r="AC6" s="572"/>
      <c r="AD6" s="572"/>
      <c r="AE6" s="569"/>
    </row>
    <row r="7" spans="1:40" s="60" customFormat="1" ht="15" customHeight="1">
      <c r="A7" s="296" t="s">
        <v>2</v>
      </c>
      <c r="B7" s="314" t="str">
        <f>'100 Series'!B7</f>
        <v>T.B.A.</v>
      </c>
      <c r="C7" s="407"/>
      <c r="D7" s="407"/>
      <c r="E7" s="297"/>
      <c r="F7" s="300"/>
      <c r="G7" s="300"/>
      <c r="H7" s="300"/>
      <c r="I7" s="300"/>
      <c r="J7" s="300"/>
      <c r="K7" s="293"/>
      <c r="L7" s="738" t="str">
        <f>'100 Series'!K7</f>
        <v>CONTRACT PERIOD :</v>
      </c>
      <c r="M7" s="738"/>
      <c r="N7" s="738"/>
      <c r="O7" s="303"/>
      <c r="S7" s="562"/>
      <c r="T7" s="562"/>
      <c r="V7" s="562"/>
      <c r="W7" s="562"/>
      <c r="X7" s="569"/>
      <c r="Y7" s="572"/>
      <c r="Z7" s="573"/>
      <c r="AA7" s="323"/>
      <c r="AB7" s="572"/>
      <c r="AC7" s="573"/>
      <c r="AD7" s="323"/>
      <c r="AE7" s="569"/>
    </row>
    <row r="8" spans="1:40" s="60" customFormat="1" ht="15" customHeight="1">
      <c r="A8" s="296" t="s">
        <v>138</v>
      </c>
      <c r="B8" s="334" t="str">
        <f>'100 Series'!B8</f>
        <v>A - 2</v>
      </c>
      <c r="C8" s="300"/>
      <c r="D8" s="300"/>
      <c r="E8" s="739" t="s">
        <v>188</v>
      </c>
      <c r="F8" s="740"/>
      <c r="G8" s="740"/>
      <c r="H8" s="740"/>
      <c r="I8" s="740"/>
      <c r="J8" s="741"/>
      <c r="K8" s="338"/>
      <c r="L8" s="738" t="str">
        <f>'100 Series'!K8</f>
        <v>April 1, 2025 to March 31, 2026</v>
      </c>
      <c r="M8" s="738"/>
      <c r="N8" s="738"/>
      <c r="O8" s="303"/>
      <c r="S8" s="562"/>
      <c r="T8" s="562"/>
      <c r="V8" s="562"/>
      <c r="W8" s="562"/>
      <c r="Y8" s="300"/>
      <c r="Z8" s="293"/>
      <c r="AA8" s="324"/>
      <c r="AB8" s="300"/>
      <c r="AC8" s="293"/>
      <c r="AD8" s="324"/>
    </row>
    <row r="9" spans="1:40" s="60" customFormat="1" ht="15" customHeight="1" thickBot="1">
      <c r="A9" s="296"/>
      <c r="B9" s="319"/>
      <c r="C9" s="306"/>
      <c r="D9" s="300"/>
      <c r="E9" s="742"/>
      <c r="F9" s="742"/>
      <c r="G9" s="742"/>
      <c r="H9" s="742"/>
      <c r="I9" s="742"/>
      <c r="J9" s="293"/>
      <c r="K9" s="320"/>
      <c r="L9" s="321"/>
      <c r="M9" s="322"/>
      <c r="N9" s="322"/>
      <c r="O9" s="312"/>
      <c r="S9" s="734"/>
      <c r="T9" s="734"/>
      <c r="V9" s="734"/>
      <c r="W9" s="734"/>
      <c r="Y9" s="297"/>
      <c r="Z9" s="297"/>
      <c r="AA9" s="297"/>
      <c r="AB9" s="297"/>
      <c r="AC9" s="293"/>
      <c r="AD9" s="325"/>
      <c r="AE9" s="297"/>
      <c r="AH9" s="575"/>
      <c r="AK9" s="297"/>
      <c r="AN9" s="575"/>
    </row>
    <row r="10" spans="1:40" s="337" customFormat="1" ht="20.100000000000001" customHeight="1" thickTop="1" thickBot="1">
      <c r="A10" s="326"/>
      <c r="B10" s="327"/>
      <c r="C10" s="328"/>
      <c r="D10" s="329"/>
      <c r="E10" s="328"/>
      <c r="F10" s="329"/>
      <c r="G10" s="328"/>
      <c r="H10" s="327"/>
      <c r="I10" s="330"/>
      <c r="J10" s="331"/>
      <c r="K10" s="331"/>
      <c r="L10" s="331"/>
      <c r="M10" s="332" t="s">
        <v>4</v>
      </c>
      <c r="N10" s="335" t="s">
        <v>22</v>
      </c>
      <c r="O10" s="336" t="s">
        <v>5</v>
      </c>
      <c r="Q10" s="576"/>
      <c r="S10" s="576"/>
      <c r="T10" s="577"/>
      <c r="V10" s="576"/>
      <c r="W10" s="577"/>
      <c r="Y10" s="298"/>
      <c r="Z10" s="489"/>
      <c r="AA10" s="489"/>
      <c r="AB10" s="298"/>
      <c r="AC10" s="489"/>
      <c r="AD10" s="489"/>
      <c r="AE10" s="298"/>
      <c r="AF10" s="298"/>
      <c r="AG10" s="489"/>
      <c r="AH10" s="489"/>
      <c r="AK10" s="298"/>
      <c r="AL10" s="298"/>
      <c r="AM10" s="489"/>
      <c r="AN10" s="489"/>
    </row>
    <row r="11" spans="1:40" s="46" customFormat="1" ht="15" customHeight="1" thickTop="1">
      <c r="A11" s="116" t="s">
        <v>6</v>
      </c>
      <c r="B11" s="680" t="s">
        <v>133</v>
      </c>
      <c r="C11" s="681"/>
      <c r="D11" s="680" t="s">
        <v>25</v>
      </c>
      <c r="E11" s="681"/>
      <c r="F11" s="684" t="s">
        <v>26</v>
      </c>
      <c r="G11" s="685"/>
      <c r="H11" s="680" t="s">
        <v>155</v>
      </c>
      <c r="I11" s="688"/>
      <c r="J11" s="226" t="s">
        <v>161</v>
      </c>
      <c r="K11" s="235" t="s">
        <v>157</v>
      </c>
      <c r="L11" s="236" t="s">
        <v>17</v>
      </c>
      <c r="M11" s="220"/>
      <c r="N11" s="221"/>
      <c r="O11" s="144"/>
      <c r="S11" s="578"/>
      <c r="T11" s="579"/>
      <c r="V11" s="578"/>
      <c r="W11" s="579"/>
      <c r="Z11" s="577"/>
      <c r="AA11" s="577"/>
      <c r="AB11" s="579"/>
      <c r="AC11" s="577"/>
      <c r="AD11" s="577"/>
      <c r="AE11" s="579"/>
      <c r="AF11" s="579"/>
      <c r="AG11" s="577"/>
      <c r="AH11" s="577"/>
      <c r="AK11" s="579"/>
      <c r="AL11" s="579"/>
      <c r="AM11" s="577"/>
      <c r="AN11" s="577"/>
    </row>
    <row r="12" spans="1:40" s="46" customFormat="1" ht="15" customHeight="1">
      <c r="A12" s="117" t="s">
        <v>1</v>
      </c>
      <c r="B12" s="682"/>
      <c r="C12" s="683"/>
      <c r="D12" s="682"/>
      <c r="E12" s="683"/>
      <c r="F12" s="686"/>
      <c r="G12" s="687"/>
      <c r="H12" s="682"/>
      <c r="I12" s="689"/>
      <c r="J12" s="227"/>
      <c r="K12" s="90" t="s">
        <v>158</v>
      </c>
      <c r="L12" s="91" t="s">
        <v>18</v>
      </c>
      <c r="M12" s="92" t="s">
        <v>8</v>
      </c>
      <c r="N12" s="93" t="s">
        <v>9</v>
      </c>
      <c r="O12" s="94" t="s">
        <v>10</v>
      </c>
      <c r="S12" s="579"/>
      <c r="T12" s="579"/>
      <c r="V12" s="578"/>
      <c r="W12" s="579"/>
      <c r="Z12" s="580"/>
      <c r="AA12" s="580"/>
      <c r="AB12" s="579"/>
      <c r="AC12" s="580"/>
      <c r="AD12" s="580"/>
      <c r="AE12" s="579"/>
      <c r="AF12" s="579"/>
      <c r="AG12" s="580"/>
      <c r="AH12" s="580"/>
      <c r="AK12" s="579"/>
      <c r="AL12" s="579"/>
      <c r="AM12" s="580"/>
      <c r="AN12" s="580"/>
    </row>
    <row r="13" spans="1:40" s="46" customFormat="1" ht="15" customHeight="1">
      <c r="A13" s="95" t="s">
        <v>7</v>
      </c>
      <c r="B13" s="96">
        <v>63</v>
      </c>
      <c r="C13" s="96">
        <v>78</v>
      </c>
      <c r="D13" s="97">
        <v>74</v>
      </c>
      <c r="E13" s="98">
        <v>78</v>
      </c>
      <c r="F13" s="98">
        <v>77</v>
      </c>
      <c r="G13" s="97">
        <v>78</v>
      </c>
      <c r="H13" s="99">
        <v>77</v>
      </c>
      <c r="I13" s="93">
        <v>78</v>
      </c>
      <c r="J13" s="228"/>
      <c r="K13" s="100" t="s">
        <v>159</v>
      </c>
      <c r="L13" s="93"/>
      <c r="M13" s="92"/>
      <c r="N13" s="114"/>
      <c r="O13" s="115"/>
      <c r="S13" s="580"/>
      <c r="T13" s="580"/>
      <c r="V13" s="581"/>
      <c r="W13" s="580"/>
      <c r="Z13" s="582"/>
      <c r="AA13" s="582"/>
      <c r="AB13" s="580"/>
      <c r="AC13" s="582"/>
      <c r="AD13" s="582"/>
      <c r="AE13" s="580"/>
      <c r="AF13" s="580"/>
      <c r="AG13" s="582"/>
      <c r="AH13" s="582"/>
      <c r="AK13" s="580"/>
      <c r="AL13" s="580"/>
      <c r="AM13" s="582"/>
      <c r="AN13" s="582"/>
    </row>
    <row r="14" spans="1:40" s="46" customFormat="1" ht="15" customHeight="1" thickBot="1">
      <c r="A14" s="142"/>
      <c r="B14" s="103"/>
      <c r="C14" s="103" t="s">
        <v>65</v>
      </c>
      <c r="D14" s="103"/>
      <c r="E14" s="104" t="s">
        <v>65</v>
      </c>
      <c r="F14" s="104"/>
      <c r="G14" s="103" t="s">
        <v>65</v>
      </c>
      <c r="H14" s="143"/>
      <c r="I14" s="107" t="s">
        <v>65</v>
      </c>
      <c r="J14" s="229"/>
      <c r="K14" s="264">
        <v>63</v>
      </c>
      <c r="L14" s="265">
        <v>70</v>
      </c>
      <c r="M14" s="119"/>
      <c r="N14" s="120"/>
      <c r="O14" s="145"/>
      <c r="S14" s="562"/>
      <c r="T14" s="562"/>
      <c r="V14" s="562"/>
      <c r="W14" s="562"/>
      <c r="Y14" s="583"/>
      <c r="Z14" s="584"/>
      <c r="AA14" s="584"/>
      <c r="AB14" s="583"/>
      <c r="AC14" s="584"/>
      <c r="AD14" s="584"/>
      <c r="AE14" s="583"/>
      <c r="AF14" s="583"/>
      <c r="AG14" s="584"/>
      <c r="AH14" s="584"/>
      <c r="AK14" s="583"/>
      <c r="AL14" s="583"/>
      <c r="AM14" s="584"/>
      <c r="AN14" s="584"/>
    </row>
    <row r="15" spans="1:40" s="152" customFormat="1" ht="20.100000000000001" customHeight="1" thickTop="1" thickBot="1">
      <c r="A15" s="162" t="s">
        <v>21</v>
      </c>
      <c r="B15" s="163">
        <v>0.7</v>
      </c>
      <c r="C15" s="163"/>
      <c r="D15" s="163">
        <v>0.15</v>
      </c>
      <c r="E15" s="163"/>
      <c r="F15" s="163">
        <v>0.09</v>
      </c>
      <c r="G15" s="163"/>
      <c r="H15" s="163">
        <v>0.06</v>
      </c>
      <c r="I15" s="164"/>
      <c r="J15" s="558">
        <v>1</v>
      </c>
      <c r="K15" s="731" t="s">
        <v>207</v>
      </c>
      <c r="L15" s="732"/>
      <c r="M15" s="559" t="s">
        <v>16</v>
      </c>
      <c r="N15" s="560">
        <v>0.13</v>
      </c>
      <c r="O15" s="561"/>
      <c r="P15" s="151"/>
      <c r="Q15" s="151"/>
      <c r="R15" s="151"/>
      <c r="S15" s="151"/>
      <c r="T15" s="151"/>
      <c r="U15" s="151"/>
      <c r="V15" s="151"/>
      <c r="W15" s="151"/>
      <c r="X15" s="151"/>
      <c r="Y15" s="585"/>
      <c r="Z15" s="585"/>
      <c r="AA15" s="585"/>
      <c r="AB15" s="585"/>
      <c r="AC15" s="585"/>
      <c r="AD15" s="585"/>
      <c r="AE15" s="585"/>
      <c r="AF15" s="585"/>
      <c r="AG15" s="585"/>
      <c r="AH15" s="585"/>
      <c r="AK15" s="585"/>
      <c r="AL15" s="585"/>
      <c r="AM15" s="585"/>
      <c r="AN15" s="585"/>
    </row>
    <row r="16" spans="1:40" s="46" customFormat="1" ht="15" customHeight="1" thickTop="1">
      <c r="A16" s="246"/>
      <c r="B16" s="247"/>
      <c r="C16" s="248"/>
      <c r="D16" s="249"/>
      <c r="E16" s="248"/>
      <c r="F16" s="249"/>
      <c r="G16" s="248"/>
      <c r="H16" s="247"/>
      <c r="I16" s="250"/>
      <c r="J16" s="440"/>
      <c r="K16" s="441"/>
      <c r="L16" s="442"/>
      <c r="M16" s="252"/>
      <c r="N16" s="251"/>
      <c r="O16" s="253"/>
      <c r="P16" s="74"/>
      <c r="Q16" s="74"/>
      <c r="R16" s="74"/>
      <c r="S16" s="562"/>
      <c r="T16" s="586"/>
      <c r="U16" s="74"/>
      <c r="V16" s="587"/>
      <c r="W16" s="586"/>
      <c r="X16" s="74"/>
      <c r="Y16" s="588"/>
      <c r="Z16" s="276"/>
      <c r="AA16" s="276"/>
      <c r="AB16" s="344"/>
      <c r="AC16" s="276"/>
      <c r="AD16" s="276"/>
      <c r="AE16" s="588"/>
      <c r="AF16" s="588"/>
      <c r="AG16" s="276"/>
      <c r="AH16" s="276"/>
      <c r="AK16" s="588"/>
      <c r="AL16" s="588"/>
      <c r="AM16" s="276"/>
      <c r="AN16" s="276"/>
    </row>
    <row r="17" spans="1:40" s="46" customFormat="1" ht="24.95" customHeight="1">
      <c r="A17" s="254" t="s">
        <v>123</v>
      </c>
      <c r="B17" s="255">
        <f>J17*$B$15</f>
        <v>0</v>
      </c>
      <c r="C17" s="256">
        <f>+B17*$C$45</f>
        <v>0</v>
      </c>
      <c r="D17" s="257">
        <f>J17*$D$15</f>
        <v>0</v>
      </c>
      <c r="E17" s="256">
        <f>+D17*$C$45</f>
        <v>0</v>
      </c>
      <c r="F17" s="257">
        <f>J17*$F$15</f>
        <v>0</v>
      </c>
      <c r="G17" s="256">
        <f>+F17*$C$45</f>
        <v>0</v>
      </c>
      <c r="H17" s="255">
        <f>J17*$H$15</f>
        <v>0</v>
      </c>
      <c r="I17" s="256">
        <f>+H17*$C$45</f>
        <v>0</v>
      </c>
      <c r="J17" s="550">
        <v>0</v>
      </c>
      <c r="K17" s="551">
        <v>0</v>
      </c>
      <c r="L17" s="552">
        <v>0</v>
      </c>
      <c r="M17" s="553">
        <f>J17+K17+L17</f>
        <v>0</v>
      </c>
      <c r="N17" s="552">
        <f>M17*$N$15</f>
        <v>0</v>
      </c>
      <c r="O17" s="554">
        <f>SUM(M17:N17)</f>
        <v>0</v>
      </c>
      <c r="P17" s="74"/>
      <c r="Q17" s="587"/>
      <c r="R17" s="74"/>
      <c r="S17" s="587"/>
      <c r="T17" s="586"/>
      <c r="U17" s="74"/>
      <c r="V17" s="587"/>
      <c r="W17" s="586"/>
      <c r="X17" s="74"/>
      <c r="Y17" s="588"/>
      <c r="Z17" s="276"/>
      <c r="AA17" s="276"/>
      <c r="AB17" s="344"/>
      <c r="AC17" s="276"/>
      <c r="AD17" s="276"/>
      <c r="AE17" s="588"/>
      <c r="AF17" s="588"/>
      <c r="AG17" s="276"/>
      <c r="AH17" s="276"/>
      <c r="AK17" s="588"/>
      <c r="AL17" s="588"/>
      <c r="AM17" s="276"/>
      <c r="AN17" s="276"/>
    </row>
    <row r="18" spans="1:40" s="46" customFormat="1" ht="15" customHeight="1">
      <c r="A18" s="153"/>
      <c r="B18" s="146"/>
      <c r="C18" s="137"/>
      <c r="D18" s="147"/>
      <c r="E18" s="137"/>
      <c r="F18" s="147"/>
      <c r="G18" s="137"/>
      <c r="H18" s="146"/>
      <c r="I18" s="245"/>
      <c r="J18" s="446"/>
      <c r="K18" s="447"/>
      <c r="L18" s="448"/>
      <c r="M18" s="148"/>
      <c r="N18" s="149"/>
      <c r="O18" s="150"/>
      <c r="P18" s="74"/>
      <c r="Q18" s="74"/>
      <c r="R18" s="74"/>
      <c r="S18" s="562"/>
      <c r="T18" s="586"/>
      <c r="U18" s="74"/>
      <c r="V18" s="587"/>
      <c r="W18" s="586"/>
      <c r="X18" s="74"/>
      <c r="Y18" s="588"/>
      <c r="Z18" s="276"/>
      <c r="AA18" s="276"/>
      <c r="AB18" s="344"/>
      <c r="AC18" s="276"/>
      <c r="AD18" s="276"/>
      <c r="AE18" s="588"/>
      <c r="AF18" s="588"/>
      <c r="AG18" s="276"/>
      <c r="AH18" s="276"/>
      <c r="AK18" s="588"/>
      <c r="AL18" s="588"/>
      <c r="AM18" s="276"/>
      <c r="AN18" s="276"/>
    </row>
    <row r="19" spans="1:40" s="46" customFormat="1" ht="24.95" customHeight="1">
      <c r="A19" s="154" t="s">
        <v>80</v>
      </c>
      <c r="B19" s="18">
        <f>J19*$B$15</f>
        <v>0</v>
      </c>
      <c r="C19" s="26">
        <f>+B19*$C$45</f>
        <v>0</v>
      </c>
      <c r="D19" s="19">
        <f>J19*$D$15</f>
        <v>0</v>
      </c>
      <c r="E19" s="26">
        <f>+D19*$C$45</f>
        <v>0</v>
      </c>
      <c r="F19" s="19">
        <f>J19*$F$15</f>
        <v>0</v>
      </c>
      <c r="G19" s="26">
        <f>+F19*$C$45</f>
        <v>0</v>
      </c>
      <c r="H19" s="18">
        <f>J19*$H$15</f>
        <v>0</v>
      </c>
      <c r="I19" s="137">
        <f>+H19*$C$45</f>
        <v>0</v>
      </c>
      <c r="J19" s="550">
        <v>0</v>
      </c>
      <c r="K19" s="551">
        <v>0</v>
      </c>
      <c r="L19" s="552">
        <v>0</v>
      </c>
      <c r="M19" s="555">
        <f>J19+K19+L19</f>
        <v>0</v>
      </c>
      <c r="N19" s="556">
        <f t="shared" ref="N19" si="0">M19*$N$15</f>
        <v>0</v>
      </c>
      <c r="O19" s="557">
        <f>SUM(M19:N19)</f>
        <v>0</v>
      </c>
      <c r="P19" s="74"/>
      <c r="Q19" s="587"/>
      <c r="R19" s="74"/>
      <c r="S19" s="587"/>
      <c r="T19" s="586"/>
      <c r="U19" s="74"/>
      <c r="V19" s="587"/>
      <c r="W19" s="586"/>
      <c r="X19" s="74"/>
      <c r="Y19" s="588"/>
      <c r="Z19" s="276"/>
      <c r="AA19" s="276"/>
      <c r="AB19" s="344"/>
      <c r="AC19" s="276"/>
      <c r="AD19" s="276"/>
      <c r="AE19" s="588"/>
      <c r="AF19" s="588"/>
      <c r="AG19" s="276"/>
      <c r="AH19" s="276"/>
      <c r="AK19" s="588"/>
      <c r="AL19" s="588"/>
      <c r="AM19" s="276"/>
      <c r="AN19" s="276"/>
    </row>
    <row r="20" spans="1:40" s="46" customFormat="1" ht="15" customHeight="1">
      <c r="A20" s="154"/>
      <c r="B20" s="18"/>
      <c r="C20" s="26"/>
      <c r="D20" s="19"/>
      <c r="E20" s="26"/>
      <c r="F20" s="19"/>
      <c r="G20" s="26"/>
      <c r="H20" s="18"/>
      <c r="I20" s="21"/>
      <c r="J20" s="443"/>
      <c r="K20" s="444"/>
      <c r="L20" s="445"/>
      <c r="M20" s="73"/>
      <c r="N20" s="66"/>
      <c r="O20" s="67"/>
      <c r="P20" s="74"/>
      <c r="Q20" s="587"/>
      <c r="R20" s="74"/>
      <c r="S20" s="587"/>
      <c r="T20" s="586"/>
      <c r="U20" s="74"/>
      <c r="V20" s="587"/>
      <c r="W20" s="586"/>
      <c r="X20" s="74"/>
      <c r="Y20" s="588"/>
      <c r="Z20" s="276"/>
      <c r="AA20" s="276"/>
      <c r="AB20" s="344"/>
      <c r="AC20" s="276"/>
      <c r="AD20" s="276"/>
      <c r="AE20" s="588"/>
      <c r="AF20" s="588"/>
      <c r="AG20" s="276"/>
      <c r="AH20" s="276"/>
      <c r="AK20" s="588"/>
      <c r="AL20" s="588"/>
      <c r="AM20" s="276"/>
      <c r="AN20" s="276"/>
    </row>
    <row r="21" spans="1:40" s="46" customFormat="1" ht="24.95" customHeight="1">
      <c r="A21" s="154" t="s">
        <v>124</v>
      </c>
      <c r="B21" s="18">
        <f>J21*$B$15</f>
        <v>0</v>
      </c>
      <c r="C21" s="26">
        <f>B21*C45</f>
        <v>0</v>
      </c>
      <c r="D21" s="19">
        <f>J21*$D$15</f>
        <v>0</v>
      </c>
      <c r="E21" s="26">
        <f>D21*C45</f>
        <v>0</v>
      </c>
      <c r="F21" s="19">
        <f>J21*$F$15</f>
        <v>0</v>
      </c>
      <c r="G21" s="26">
        <f>F21*C45</f>
        <v>0</v>
      </c>
      <c r="H21" s="18">
        <f>J21*$H$15</f>
        <v>0</v>
      </c>
      <c r="I21" s="137">
        <f>+H21*$C$45</f>
        <v>0</v>
      </c>
      <c r="J21" s="550">
        <v>0</v>
      </c>
      <c r="K21" s="551">
        <v>0</v>
      </c>
      <c r="L21" s="552">
        <v>0</v>
      </c>
      <c r="M21" s="555">
        <f>J21+K21+L21</f>
        <v>0</v>
      </c>
      <c r="N21" s="556">
        <f>M21*$N$15</f>
        <v>0</v>
      </c>
      <c r="O21" s="557">
        <f>SUM(M21:N21)</f>
        <v>0</v>
      </c>
      <c r="P21" s="74"/>
      <c r="Q21" s="587"/>
      <c r="R21" s="74"/>
      <c r="S21" s="587"/>
      <c r="T21" s="586"/>
      <c r="U21" s="74"/>
      <c r="V21" s="587"/>
      <c r="W21" s="586"/>
      <c r="X21" s="74"/>
      <c r="Y21" s="588"/>
      <c r="Z21" s="276"/>
      <c r="AA21" s="276"/>
      <c r="AB21" s="344"/>
      <c r="AC21" s="276"/>
      <c r="AD21" s="276"/>
      <c r="AE21" s="588"/>
      <c r="AF21" s="588"/>
      <c r="AG21" s="276"/>
      <c r="AH21" s="276"/>
      <c r="AK21" s="588"/>
      <c r="AL21" s="588"/>
      <c r="AM21" s="276"/>
      <c r="AN21" s="276"/>
    </row>
    <row r="22" spans="1:40" s="46" customFormat="1" ht="15" customHeight="1">
      <c r="A22" s="154"/>
      <c r="B22" s="18"/>
      <c r="C22" s="26"/>
      <c r="D22" s="19"/>
      <c r="E22" s="26"/>
      <c r="F22" s="19"/>
      <c r="G22" s="26"/>
      <c r="H22" s="18"/>
      <c r="I22" s="21"/>
      <c r="J22" s="443"/>
      <c r="K22" s="444"/>
      <c r="L22" s="445"/>
      <c r="M22" s="73"/>
      <c r="N22" s="66"/>
      <c r="O22" s="67"/>
      <c r="P22" s="74"/>
      <c r="Q22" s="587"/>
      <c r="R22" s="74"/>
      <c r="S22" s="587"/>
      <c r="T22" s="586"/>
      <c r="U22" s="74"/>
      <c r="V22" s="587"/>
      <c r="W22" s="586"/>
      <c r="X22" s="74"/>
      <c r="Y22" s="588"/>
      <c r="Z22" s="276"/>
      <c r="AA22" s="276"/>
      <c r="AB22" s="344"/>
      <c r="AC22" s="276"/>
      <c r="AD22" s="276"/>
      <c r="AE22" s="588"/>
      <c r="AF22" s="588"/>
      <c r="AG22" s="276"/>
      <c r="AH22" s="276"/>
      <c r="AK22" s="588"/>
      <c r="AL22" s="588"/>
      <c r="AM22" s="276"/>
      <c r="AN22" s="276"/>
    </row>
    <row r="23" spans="1:40" s="46" customFormat="1" ht="24.95" customHeight="1">
      <c r="A23" s="154" t="s">
        <v>125</v>
      </c>
      <c r="B23" s="18">
        <f>J23*$B$15</f>
        <v>0</v>
      </c>
      <c r="C23" s="26">
        <f>+B23*$C$45</f>
        <v>0</v>
      </c>
      <c r="D23" s="19">
        <f>J23*$D$15</f>
        <v>0</v>
      </c>
      <c r="E23" s="26">
        <f>+D23*$C$45</f>
        <v>0</v>
      </c>
      <c r="F23" s="19">
        <f>J23*$F$15</f>
        <v>0</v>
      </c>
      <c r="G23" s="26">
        <f>+F23*$C$45</f>
        <v>0</v>
      </c>
      <c r="H23" s="18">
        <f>J23*$H$15</f>
        <v>0</v>
      </c>
      <c r="I23" s="137">
        <f>+H23*$C$45</f>
        <v>0</v>
      </c>
      <c r="J23" s="550">
        <v>0</v>
      </c>
      <c r="K23" s="551">
        <v>0</v>
      </c>
      <c r="L23" s="552">
        <v>0</v>
      </c>
      <c r="M23" s="555">
        <f>J23+K23+L23</f>
        <v>0</v>
      </c>
      <c r="N23" s="556">
        <f t="shared" ref="N23:N27" si="1">M23*$N$15</f>
        <v>0</v>
      </c>
      <c r="O23" s="557">
        <f>SUM(M23:N23)</f>
        <v>0</v>
      </c>
      <c r="P23" s="74"/>
      <c r="Q23" s="587"/>
      <c r="R23" s="74"/>
      <c r="S23" s="587"/>
      <c r="T23" s="586"/>
      <c r="U23" s="74"/>
      <c r="V23" s="587"/>
      <c r="W23" s="586"/>
      <c r="X23" s="74"/>
      <c r="Y23" s="588"/>
      <c r="Z23" s="276"/>
      <c r="AA23" s="276"/>
      <c r="AB23" s="344"/>
      <c r="AC23" s="276"/>
      <c r="AD23" s="276"/>
      <c r="AE23" s="588"/>
      <c r="AF23" s="588"/>
      <c r="AG23" s="276"/>
      <c r="AH23" s="276"/>
      <c r="AK23" s="588"/>
      <c r="AL23" s="588"/>
      <c r="AM23" s="276"/>
      <c r="AN23" s="276"/>
    </row>
    <row r="24" spans="1:40" s="46" customFormat="1" ht="15" customHeight="1">
      <c r="A24" s="154"/>
      <c r="B24" s="18"/>
      <c r="C24" s="26"/>
      <c r="D24" s="19"/>
      <c r="E24" s="26"/>
      <c r="F24" s="19"/>
      <c r="G24" s="26"/>
      <c r="H24" s="18"/>
      <c r="I24" s="21"/>
      <c r="J24" s="443"/>
      <c r="K24" s="444"/>
      <c r="L24" s="445"/>
      <c r="M24" s="73"/>
      <c r="N24" s="66"/>
      <c r="O24" s="67"/>
      <c r="P24" s="74"/>
      <c r="Q24" s="587"/>
      <c r="R24" s="74"/>
      <c r="S24" s="587"/>
      <c r="T24" s="586"/>
      <c r="U24" s="74"/>
      <c r="V24" s="587"/>
      <c r="W24" s="586"/>
      <c r="X24" s="74"/>
      <c r="Y24" s="588"/>
      <c r="Z24" s="276"/>
      <c r="AA24" s="276"/>
      <c r="AB24" s="344"/>
      <c r="AC24" s="276"/>
      <c r="AD24" s="276"/>
      <c r="AE24" s="588"/>
      <c r="AF24" s="588"/>
      <c r="AG24" s="276"/>
      <c r="AH24" s="276"/>
      <c r="AK24" s="588"/>
      <c r="AL24" s="588"/>
      <c r="AM24" s="276"/>
      <c r="AN24" s="276"/>
    </row>
    <row r="25" spans="1:40" s="46" customFormat="1" ht="24.95" customHeight="1">
      <c r="A25" s="154" t="s">
        <v>126</v>
      </c>
      <c r="B25" s="18">
        <f>J25*$B$15</f>
        <v>0</v>
      </c>
      <c r="C25" s="26">
        <f>+B25*$C$45</f>
        <v>0</v>
      </c>
      <c r="D25" s="19">
        <f>J25*$D$15</f>
        <v>0</v>
      </c>
      <c r="E25" s="26">
        <f>+D25*$C$45</f>
        <v>0</v>
      </c>
      <c r="F25" s="19">
        <f>J25*$F$15</f>
        <v>0</v>
      </c>
      <c r="G25" s="26">
        <f>+F25*$C$45</f>
        <v>0</v>
      </c>
      <c r="H25" s="18">
        <f>J25*$H$15</f>
        <v>0</v>
      </c>
      <c r="I25" s="137">
        <f>+H25*$C$45</f>
        <v>0</v>
      </c>
      <c r="J25" s="550">
        <v>0</v>
      </c>
      <c r="K25" s="551">
        <v>0</v>
      </c>
      <c r="L25" s="552">
        <v>0</v>
      </c>
      <c r="M25" s="555">
        <f>J25+K25+L25</f>
        <v>0</v>
      </c>
      <c r="N25" s="556">
        <f t="shared" si="1"/>
        <v>0</v>
      </c>
      <c r="O25" s="557">
        <f>SUM(M25:N25)</f>
        <v>0</v>
      </c>
      <c r="P25" s="74"/>
      <c r="Q25" s="587"/>
      <c r="R25" s="74"/>
      <c r="S25" s="587"/>
      <c r="T25" s="586"/>
      <c r="U25" s="74"/>
      <c r="V25" s="587"/>
      <c r="W25" s="586"/>
      <c r="X25" s="74"/>
      <c r="Y25" s="588"/>
      <c r="Z25" s="276"/>
      <c r="AA25" s="276"/>
      <c r="AB25" s="344"/>
      <c r="AC25" s="276"/>
      <c r="AD25" s="276"/>
      <c r="AE25" s="588"/>
      <c r="AF25" s="588"/>
      <c r="AG25" s="276"/>
      <c r="AH25" s="276"/>
      <c r="AK25" s="588"/>
      <c r="AL25" s="588"/>
      <c r="AM25" s="276"/>
      <c r="AN25" s="276"/>
    </row>
    <row r="26" spans="1:40" s="46" customFormat="1" ht="15" customHeight="1">
      <c r="A26" s="154"/>
      <c r="B26" s="18"/>
      <c r="C26" s="26"/>
      <c r="D26" s="19"/>
      <c r="E26" s="26"/>
      <c r="F26" s="19"/>
      <c r="G26" s="26"/>
      <c r="H26" s="18"/>
      <c r="I26" s="21"/>
      <c r="J26" s="443"/>
      <c r="K26" s="444"/>
      <c r="L26" s="445"/>
      <c r="M26" s="73"/>
      <c r="N26" s="66"/>
      <c r="O26" s="67"/>
      <c r="P26" s="74"/>
      <c r="Q26" s="587"/>
      <c r="R26" s="74"/>
      <c r="S26" s="587"/>
      <c r="T26" s="586"/>
      <c r="U26" s="74"/>
      <c r="V26" s="587"/>
      <c r="W26" s="586"/>
      <c r="X26" s="74"/>
      <c r="Y26" s="588"/>
      <c r="Z26" s="276"/>
      <c r="AA26" s="276"/>
      <c r="AB26" s="344"/>
      <c r="AC26" s="276"/>
      <c r="AD26" s="276"/>
      <c r="AE26" s="588"/>
      <c r="AF26" s="588"/>
      <c r="AG26" s="276"/>
      <c r="AH26" s="276"/>
      <c r="AK26" s="588"/>
      <c r="AL26" s="588"/>
      <c r="AM26" s="276"/>
      <c r="AN26" s="276"/>
    </row>
    <row r="27" spans="1:40" s="46" customFormat="1" ht="24.95" customHeight="1">
      <c r="A27" s="154" t="s">
        <v>127</v>
      </c>
      <c r="B27" s="18">
        <f>J27*$B$15</f>
        <v>0</v>
      </c>
      <c r="C27" s="26">
        <f>+B27*$C$45</f>
        <v>0</v>
      </c>
      <c r="D27" s="19">
        <f>J27*$D$15</f>
        <v>0</v>
      </c>
      <c r="E27" s="26">
        <f>+D27*$C$45</f>
        <v>0</v>
      </c>
      <c r="F27" s="19">
        <f>J27*$F$15</f>
        <v>0</v>
      </c>
      <c r="G27" s="26">
        <f>+F27*$C$45</f>
        <v>0</v>
      </c>
      <c r="H27" s="18">
        <f>J27*$H$15</f>
        <v>0</v>
      </c>
      <c r="I27" s="137">
        <f>+H27*$C$45</f>
        <v>0</v>
      </c>
      <c r="J27" s="550">
        <v>0</v>
      </c>
      <c r="K27" s="551">
        <v>0</v>
      </c>
      <c r="L27" s="552">
        <v>0</v>
      </c>
      <c r="M27" s="555">
        <f>J27+K27+L27</f>
        <v>0</v>
      </c>
      <c r="N27" s="556">
        <f t="shared" si="1"/>
        <v>0</v>
      </c>
      <c r="O27" s="557">
        <f>SUM(M27:N27)</f>
        <v>0</v>
      </c>
      <c r="P27" s="74"/>
      <c r="Q27" s="587"/>
      <c r="R27" s="74"/>
      <c r="S27" s="587"/>
      <c r="T27" s="586"/>
      <c r="U27" s="74"/>
      <c r="V27" s="587"/>
      <c r="W27" s="586"/>
      <c r="X27" s="74"/>
      <c r="Y27" s="588"/>
      <c r="Z27" s="276"/>
      <c r="AA27" s="276"/>
      <c r="AB27" s="344"/>
      <c r="AC27" s="276"/>
      <c r="AD27" s="276"/>
      <c r="AE27" s="588"/>
      <c r="AF27" s="588"/>
      <c r="AG27" s="276"/>
      <c r="AH27" s="276"/>
      <c r="AK27" s="588"/>
      <c r="AL27" s="588"/>
      <c r="AM27" s="276"/>
      <c r="AN27" s="276"/>
    </row>
    <row r="28" spans="1:40" s="46" customFormat="1" ht="15" customHeight="1">
      <c r="A28" s="154"/>
      <c r="B28" s="18"/>
      <c r="C28" s="26"/>
      <c r="D28" s="19"/>
      <c r="E28" s="26"/>
      <c r="F28" s="19"/>
      <c r="G28" s="26"/>
      <c r="H28" s="18"/>
      <c r="I28" s="21"/>
      <c r="J28" s="443"/>
      <c r="K28" s="444"/>
      <c r="L28" s="445"/>
      <c r="M28" s="73"/>
      <c r="N28" s="66"/>
      <c r="O28" s="67"/>
      <c r="P28" s="74"/>
      <c r="Q28" s="587"/>
      <c r="R28" s="74"/>
      <c r="S28" s="587"/>
      <c r="T28" s="586"/>
      <c r="U28" s="74"/>
      <c r="V28" s="587"/>
      <c r="W28" s="586"/>
      <c r="X28" s="74"/>
      <c r="Y28" s="588"/>
      <c r="Z28" s="276"/>
      <c r="AA28" s="276"/>
      <c r="AB28" s="344"/>
      <c r="AC28" s="276"/>
      <c r="AD28" s="276"/>
      <c r="AE28" s="588"/>
      <c r="AF28" s="588"/>
      <c r="AG28" s="276"/>
      <c r="AH28" s="276"/>
      <c r="AK28" s="588"/>
      <c r="AL28" s="588"/>
      <c r="AM28" s="276"/>
      <c r="AN28" s="276"/>
    </row>
    <row r="29" spans="1:40" s="46" customFormat="1" ht="24.95" customHeight="1">
      <c r="A29" s="452" t="s">
        <v>177</v>
      </c>
      <c r="B29" s="453">
        <f>J29*$B$15</f>
        <v>0</v>
      </c>
      <c r="C29" s="454">
        <f>+B29*$C$45</f>
        <v>0</v>
      </c>
      <c r="D29" s="112">
        <f>J29*$D$15</f>
        <v>0</v>
      </c>
      <c r="E29" s="454">
        <f>+D29*$C$45</f>
        <v>0</v>
      </c>
      <c r="F29" s="112">
        <f>J29*$F$15</f>
        <v>0</v>
      </c>
      <c r="G29" s="454">
        <f>+F29*$C$45</f>
        <v>0</v>
      </c>
      <c r="H29" s="453">
        <f>J29*$H$15</f>
        <v>0</v>
      </c>
      <c r="I29" s="455">
        <f>+H29*$C$45</f>
        <v>0</v>
      </c>
      <c r="J29" s="550">
        <v>0</v>
      </c>
      <c r="K29" s="551">
        <v>0</v>
      </c>
      <c r="L29" s="552">
        <v>0</v>
      </c>
      <c r="M29" s="555">
        <f>J29+K29+L29</f>
        <v>0</v>
      </c>
      <c r="N29" s="556">
        <f t="shared" ref="N29" si="2">M29*$N$15</f>
        <v>0</v>
      </c>
      <c r="O29" s="557">
        <f>SUM(M29:N29)</f>
        <v>0</v>
      </c>
      <c r="P29" s="74"/>
      <c r="Q29" s="587"/>
      <c r="R29" s="74"/>
      <c r="S29" s="587"/>
      <c r="T29" s="586"/>
      <c r="U29" s="74"/>
      <c r="V29" s="587"/>
      <c r="W29" s="586"/>
      <c r="X29" s="74"/>
      <c r="Y29" s="588"/>
      <c r="Z29" s="276"/>
      <c r="AA29" s="276"/>
      <c r="AB29" s="344"/>
      <c r="AC29" s="276"/>
      <c r="AD29" s="276"/>
      <c r="AE29" s="588"/>
      <c r="AF29" s="588"/>
      <c r="AG29" s="276"/>
      <c r="AH29" s="276"/>
      <c r="AK29" s="588"/>
      <c r="AL29" s="588"/>
      <c r="AM29" s="276"/>
      <c r="AN29" s="276"/>
    </row>
    <row r="30" spans="1:40" s="46" customFormat="1" ht="15" customHeight="1">
      <c r="A30" s="452"/>
      <c r="B30" s="453"/>
      <c r="C30" s="454"/>
      <c r="D30" s="112"/>
      <c r="E30" s="454"/>
      <c r="F30" s="112"/>
      <c r="G30" s="454"/>
      <c r="H30" s="453"/>
      <c r="I30" s="113"/>
      <c r="J30" s="443"/>
      <c r="K30" s="444"/>
      <c r="L30" s="445"/>
      <c r="M30" s="73"/>
      <c r="N30" s="66"/>
      <c r="O30" s="67"/>
      <c r="P30" s="74"/>
      <c r="Q30" s="587"/>
      <c r="R30" s="74"/>
      <c r="S30" s="587"/>
      <c r="T30" s="586"/>
      <c r="U30" s="74"/>
      <c r="V30" s="587"/>
      <c r="W30" s="586"/>
      <c r="X30" s="74"/>
      <c r="Y30" s="588"/>
      <c r="Z30" s="276"/>
      <c r="AA30" s="276"/>
      <c r="AB30" s="344"/>
      <c r="AC30" s="276"/>
      <c r="AD30" s="276"/>
      <c r="AE30" s="588"/>
      <c r="AF30" s="588"/>
      <c r="AG30" s="276"/>
      <c r="AH30" s="276"/>
      <c r="AK30" s="588"/>
      <c r="AL30" s="588"/>
      <c r="AM30" s="276"/>
      <c r="AN30" s="276"/>
    </row>
    <row r="31" spans="1:40" s="46" customFormat="1" ht="24.95" customHeight="1">
      <c r="A31" s="452" t="s">
        <v>178</v>
      </c>
      <c r="B31" s="453">
        <f>J31*$B$15</f>
        <v>0</v>
      </c>
      <c r="C31" s="454">
        <f>+B31*$C$45</f>
        <v>0</v>
      </c>
      <c r="D31" s="112">
        <f>J31*$D$15</f>
        <v>0</v>
      </c>
      <c r="E31" s="454">
        <f>+D31*$C$45</f>
        <v>0</v>
      </c>
      <c r="F31" s="112">
        <f>J31*$F$15</f>
        <v>0</v>
      </c>
      <c r="G31" s="454">
        <f>+F31*$C$45</f>
        <v>0</v>
      </c>
      <c r="H31" s="453">
        <f>J31*$H$15</f>
        <v>0</v>
      </c>
      <c r="I31" s="455">
        <f>+H31*$C$45</f>
        <v>0</v>
      </c>
      <c r="J31" s="550">
        <v>0</v>
      </c>
      <c r="K31" s="551">
        <v>0</v>
      </c>
      <c r="L31" s="552">
        <v>0</v>
      </c>
      <c r="M31" s="555">
        <f>J31+K31+L31</f>
        <v>0</v>
      </c>
      <c r="N31" s="556">
        <f t="shared" ref="N31" si="3">M31*$N$15</f>
        <v>0</v>
      </c>
      <c r="O31" s="557">
        <f>SUM(M31:N31)</f>
        <v>0</v>
      </c>
      <c r="P31" s="74"/>
      <c r="Q31" s="587"/>
      <c r="R31" s="74"/>
      <c r="S31" s="587"/>
      <c r="T31" s="586"/>
      <c r="U31" s="74"/>
      <c r="V31" s="587"/>
      <c r="W31" s="586"/>
      <c r="X31" s="74"/>
      <c r="Y31" s="588"/>
      <c r="Z31" s="276"/>
      <c r="AA31" s="276"/>
      <c r="AB31" s="344"/>
      <c r="AC31" s="276"/>
      <c r="AD31" s="276"/>
      <c r="AE31" s="588"/>
      <c r="AF31" s="588"/>
      <c r="AG31" s="276"/>
      <c r="AH31" s="276"/>
      <c r="AK31" s="588"/>
      <c r="AL31" s="588"/>
      <c r="AM31" s="276"/>
      <c r="AN31" s="276"/>
    </row>
    <row r="32" spans="1:40" s="46" customFormat="1" ht="15" customHeight="1">
      <c r="A32" s="68"/>
      <c r="B32" s="51"/>
      <c r="C32" s="69"/>
      <c r="D32" s="70"/>
      <c r="E32" s="69"/>
      <c r="F32" s="70"/>
      <c r="G32" s="69"/>
      <c r="H32" s="51"/>
      <c r="I32" s="76"/>
      <c r="J32" s="449"/>
      <c r="K32" s="450"/>
      <c r="L32" s="451"/>
      <c r="M32" s="75"/>
      <c r="N32" s="71"/>
      <c r="O32" s="72"/>
      <c r="P32" s="74"/>
      <c r="Q32" s="74"/>
      <c r="R32" s="74"/>
      <c r="S32" s="586"/>
      <c r="T32" s="586"/>
      <c r="U32" s="74"/>
      <c r="V32" s="586"/>
      <c r="W32" s="586"/>
      <c r="X32" s="74"/>
      <c r="Y32" s="588"/>
      <c r="Z32" s="276"/>
      <c r="AA32" s="276"/>
      <c r="AB32" s="344"/>
      <c r="AC32" s="276"/>
      <c r="AD32" s="276"/>
      <c r="AE32" s="588"/>
      <c r="AF32" s="588"/>
      <c r="AG32" s="276"/>
      <c r="AH32" s="276"/>
      <c r="AK32" s="588"/>
      <c r="AL32" s="588"/>
      <c r="AM32" s="276"/>
      <c r="AN32" s="276"/>
    </row>
    <row r="33" spans="1:40" s="46" customFormat="1" ht="15" customHeight="1">
      <c r="A33" s="68"/>
      <c r="B33" s="51"/>
      <c r="C33" s="69"/>
      <c r="D33" s="70"/>
      <c r="E33" s="69"/>
      <c r="F33" s="70"/>
      <c r="G33" s="69"/>
      <c r="H33" s="51"/>
      <c r="I33" s="76"/>
      <c r="J33" s="230"/>
      <c r="K33" s="237"/>
      <c r="L33" s="238"/>
      <c r="M33" s="75"/>
      <c r="N33" s="71"/>
      <c r="O33" s="72"/>
      <c r="P33" s="74"/>
      <c r="Q33" s="74"/>
      <c r="R33" s="74"/>
      <c r="S33" s="586"/>
      <c r="T33" s="586"/>
      <c r="U33" s="74"/>
      <c r="V33" s="586"/>
      <c r="W33" s="586"/>
      <c r="X33" s="74"/>
      <c r="Y33" s="588"/>
      <c r="Z33" s="276"/>
      <c r="AA33" s="276"/>
      <c r="AB33" s="344"/>
      <c r="AC33" s="276"/>
      <c r="AD33" s="276"/>
      <c r="AE33" s="588"/>
      <c r="AF33" s="588"/>
      <c r="AG33" s="276"/>
      <c r="AH33" s="276"/>
      <c r="AK33" s="588"/>
      <c r="AL33" s="588"/>
      <c r="AM33" s="276"/>
      <c r="AN33" s="276"/>
    </row>
    <row r="34" spans="1:40" s="85" customFormat="1" ht="15" customHeight="1">
      <c r="A34" s="517"/>
      <c r="B34" s="518"/>
      <c r="C34" s="518"/>
      <c r="D34" s="519"/>
      <c r="E34" s="520"/>
      <c r="F34" s="519"/>
      <c r="G34" s="520"/>
      <c r="H34" s="521"/>
      <c r="I34" s="522"/>
      <c r="J34" s="231"/>
      <c r="K34" s="239"/>
      <c r="L34" s="240"/>
      <c r="M34" s="523"/>
      <c r="N34" s="524"/>
      <c r="O34" s="525"/>
      <c r="P34" s="84"/>
      <c r="Q34" s="84"/>
      <c r="R34" s="84"/>
      <c r="S34" s="589"/>
      <c r="T34" s="589"/>
      <c r="U34" s="84"/>
      <c r="V34" s="589"/>
      <c r="W34" s="589"/>
      <c r="X34" s="84"/>
      <c r="Y34" s="590"/>
      <c r="Z34" s="591"/>
      <c r="AA34" s="591"/>
      <c r="AB34" s="345"/>
      <c r="AC34" s="591"/>
      <c r="AD34" s="591"/>
      <c r="AE34" s="590"/>
      <c r="AF34" s="590"/>
      <c r="AG34" s="591"/>
      <c r="AH34" s="591"/>
      <c r="AK34" s="590"/>
      <c r="AL34" s="590"/>
      <c r="AM34" s="591"/>
      <c r="AN34" s="591"/>
    </row>
    <row r="35" spans="1:40" s="46" customFormat="1" ht="15" customHeight="1">
      <c r="A35" s="526"/>
      <c r="B35" s="527"/>
      <c r="C35" s="528"/>
      <c r="D35" s="527"/>
      <c r="E35" s="529"/>
      <c r="F35" s="527"/>
      <c r="G35" s="530"/>
      <c r="H35" s="531"/>
      <c r="I35" s="532"/>
      <c r="J35" s="232"/>
      <c r="K35" s="241"/>
      <c r="L35" s="242"/>
      <c r="M35" s="533"/>
      <c r="N35" s="242"/>
      <c r="O35" s="534"/>
      <c r="S35" s="562"/>
      <c r="T35" s="562"/>
      <c r="V35" s="562"/>
      <c r="W35" s="562"/>
      <c r="Y35" s="53"/>
      <c r="Z35" s="53"/>
      <c r="AA35" s="53"/>
      <c r="AB35" s="53"/>
      <c r="AC35" s="61"/>
      <c r="AD35" s="61"/>
    </row>
    <row r="36" spans="1:40" s="46" customFormat="1" ht="15" customHeight="1">
      <c r="A36" s="526"/>
      <c r="B36" s="527"/>
      <c r="C36" s="528"/>
      <c r="D36" s="527"/>
      <c r="E36" s="529"/>
      <c r="F36" s="527"/>
      <c r="G36" s="530"/>
      <c r="H36" s="531"/>
      <c r="I36" s="532"/>
      <c r="J36" s="232"/>
      <c r="K36" s="241"/>
      <c r="L36" s="242"/>
      <c r="M36" s="533"/>
      <c r="N36" s="242"/>
      <c r="O36" s="534"/>
      <c r="S36" s="562"/>
      <c r="T36" s="562"/>
      <c r="V36" s="562"/>
      <c r="W36" s="562"/>
      <c r="Y36" s="53"/>
      <c r="Z36" s="53"/>
      <c r="AA36" s="53"/>
      <c r="AB36" s="53"/>
      <c r="AC36" s="61"/>
      <c r="AD36" s="61"/>
    </row>
    <row r="37" spans="1:40" s="46" customFormat="1" ht="15" customHeight="1">
      <c r="A37" s="526"/>
      <c r="B37" s="527"/>
      <c r="C37" s="528"/>
      <c r="D37" s="527"/>
      <c r="E37" s="529"/>
      <c r="F37" s="527"/>
      <c r="G37" s="530"/>
      <c r="H37" s="531"/>
      <c r="I37" s="532"/>
      <c r="J37" s="232"/>
      <c r="K37" s="241"/>
      <c r="L37" s="242"/>
      <c r="M37" s="533"/>
      <c r="N37" s="242"/>
      <c r="O37" s="534"/>
      <c r="S37" s="562"/>
      <c r="T37" s="562"/>
      <c r="V37" s="562"/>
      <c r="W37" s="562"/>
      <c r="Y37" s="53"/>
      <c r="Z37" s="53"/>
      <c r="AA37" s="53"/>
      <c r="AB37" s="53"/>
      <c r="AC37" s="61"/>
      <c r="AD37" s="61"/>
    </row>
    <row r="38" spans="1:40" s="46" customFormat="1" ht="15" customHeight="1">
      <c r="A38" s="535"/>
      <c r="B38" s="536"/>
      <c r="C38" s="537"/>
      <c r="D38" s="538"/>
      <c r="E38" s="537"/>
      <c r="F38" s="538"/>
      <c r="G38" s="537"/>
      <c r="H38" s="536"/>
      <c r="I38" s="539"/>
      <c r="J38" s="230"/>
      <c r="K38" s="237"/>
      <c r="L38" s="238"/>
      <c r="M38" s="540"/>
      <c r="N38" s="238"/>
      <c r="O38" s="541"/>
      <c r="P38" s="74"/>
      <c r="Q38" s="74"/>
      <c r="R38" s="74"/>
      <c r="S38" s="586"/>
      <c r="T38" s="586"/>
      <c r="U38" s="74"/>
      <c r="V38" s="586"/>
      <c r="W38" s="586"/>
      <c r="X38" s="74"/>
      <c r="Y38" s="588"/>
      <c r="Z38" s="276"/>
      <c r="AA38" s="276"/>
      <c r="AB38" s="344"/>
      <c r="AC38" s="276"/>
      <c r="AD38" s="276"/>
      <c r="AE38" s="588"/>
      <c r="AF38" s="588"/>
      <c r="AG38" s="276"/>
      <c r="AH38" s="276"/>
      <c r="AK38" s="588"/>
      <c r="AL38" s="588"/>
      <c r="AM38" s="276"/>
      <c r="AN38" s="276"/>
    </row>
    <row r="39" spans="1:40" s="46" customFormat="1" ht="15" customHeight="1">
      <c r="A39" s="542"/>
      <c r="B39" s="543"/>
      <c r="C39" s="544"/>
      <c r="D39" s="545"/>
      <c r="E39" s="544"/>
      <c r="F39" s="545"/>
      <c r="G39" s="544"/>
      <c r="H39" s="543"/>
      <c r="I39" s="546"/>
      <c r="J39" s="230"/>
      <c r="K39" s="237"/>
      <c r="L39" s="238"/>
      <c r="M39" s="547"/>
      <c r="N39" s="548"/>
      <c r="O39" s="549"/>
      <c r="P39" s="74"/>
      <c r="Q39" s="74"/>
      <c r="R39" s="74"/>
      <c r="S39" s="586"/>
      <c r="T39" s="586"/>
      <c r="U39" s="74"/>
      <c r="V39" s="586"/>
      <c r="W39" s="586"/>
      <c r="X39" s="74"/>
      <c r="Y39" s="588"/>
      <c r="Z39" s="276"/>
      <c r="AA39" s="276"/>
      <c r="AB39" s="344"/>
      <c r="AC39" s="276"/>
      <c r="AD39" s="276"/>
      <c r="AE39" s="588"/>
      <c r="AF39" s="588"/>
      <c r="AG39" s="276"/>
      <c r="AH39" s="276"/>
      <c r="AK39" s="588"/>
      <c r="AL39" s="588"/>
      <c r="AM39" s="276"/>
      <c r="AN39" s="276"/>
    </row>
    <row r="40" spans="1:40" s="85" customFormat="1" ht="15" customHeight="1">
      <c r="A40" s="222"/>
      <c r="B40" s="213"/>
      <c r="C40" s="213"/>
      <c r="D40" s="78"/>
      <c r="E40" s="79"/>
      <c r="F40" s="78"/>
      <c r="G40" s="79"/>
      <c r="H40" s="77"/>
      <c r="I40" s="80"/>
      <c r="J40" s="231"/>
      <c r="K40" s="239"/>
      <c r="L40" s="240"/>
      <c r="M40" s="81"/>
      <c r="N40" s="82"/>
      <c r="O40" s="83"/>
      <c r="P40" s="84"/>
      <c r="Q40" s="84"/>
      <c r="R40" s="84"/>
      <c r="S40" s="589"/>
      <c r="T40" s="589"/>
      <c r="U40" s="84"/>
      <c r="V40" s="589"/>
      <c r="W40" s="589"/>
      <c r="X40" s="84"/>
      <c r="Y40" s="590"/>
      <c r="Z40" s="591"/>
      <c r="AA40" s="591"/>
      <c r="AB40" s="345"/>
      <c r="AC40" s="591"/>
      <c r="AD40" s="591"/>
      <c r="AE40" s="590"/>
      <c r="AF40" s="590"/>
      <c r="AG40" s="591"/>
      <c r="AH40" s="591"/>
      <c r="AK40" s="590"/>
      <c r="AL40" s="590"/>
      <c r="AM40" s="591"/>
      <c r="AN40" s="591"/>
    </row>
    <row r="41" spans="1:40" s="46" customFormat="1" ht="15" customHeight="1">
      <c r="A41" s="223"/>
      <c r="B41" s="214"/>
      <c r="C41" s="214"/>
      <c r="D41" s="70"/>
      <c r="E41" s="69"/>
      <c r="F41" s="70"/>
      <c r="G41" s="69"/>
      <c r="H41" s="51"/>
      <c r="I41" s="76"/>
      <c r="J41" s="230"/>
      <c r="K41" s="237"/>
      <c r="L41" s="238"/>
      <c r="M41" s="75"/>
      <c r="N41" s="71"/>
      <c r="O41" s="72"/>
      <c r="P41" s="74"/>
      <c r="Q41" s="74"/>
      <c r="R41" s="74"/>
      <c r="S41" s="586"/>
      <c r="T41" s="586"/>
      <c r="U41" s="74"/>
      <c r="V41" s="586"/>
      <c r="W41" s="586"/>
      <c r="X41" s="74"/>
      <c r="Y41" s="588"/>
      <c r="Z41" s="276"/>
      <c r="AA41" s="276"/>
      <c r="AB41" s="344"/>
      <c r="AC41" s="276"/>
      <c r="AD41" s="276"/>
      <c r="AE41" s="588"/>
      <c r="AF41" s="588"/>
      <c r="AG41" s="276"/>
      <c r="AH41" s="276"/>
      <c r="AK41" s="588"/>
      <c r="AL41" s="588"/>
      <c r="AM41" s="276"/>
      <c r="AN41" s="276"/>
    </row>
    <row r="42" spans="1:40" s="46" customFormat="1" ht="15" customHeight="1">
      <c r="A42" s="68"/>
      <c r="B42" s="51"/>
      <c r="C42" s="69"/>
      <c r="D42" s="70"/>
      <c r="E42" s="69"/>
      <c r="F42" s="70"/>
      <c r="G42" s="69"/>
      <c r="H42" s="51"/>
      <c r="I42" s="76"/>
      <c r="J42" s="230"/>
      <c r="K42" s="237"/>
      <c r="L42" s="238"/>
      <c r="M42" s="75"/>
      <c r="N42" s="71"/>
      <c r="O42" s="72"/>
      <c r="P42" s="74"/>
      <c r="Q42" s="74"/>
      <c r="R42" s="74"/>
      <c r="S42" s="586"/>
      <c r="T42" s="586"/>
      <c r="U42" s="74"/>
      <c r="V42" s="586"/>
      <c r="W42" s="586"/>
      <c r="X42" s="74"/>
      <c r="Y42" s="588"/>
      <c r="Z42" s="276"/>
      <c r="AA42" s="276"/>
      <c r="AB42" s="344"/>
      <c r="AC42" s="276"/>
      <c r="AD42" s="276"/>
      <c r="AE42" s="588"/>
      <c r="AF42" s="588"/>
      <c r="AG42" s="276"/>
      <c r="AH42" s="276"/>
      <c r="AK42" s="588"/>
      <c r="AL42" s="588"/>
      <c r="AM42" s="276"/>
      <c r="AN42" s="276"/>
    </row>
    <row r="43" spans="1:40" s="46" customFormat="1" ht="15" customHeight="1">
      <c r="A43" s="68"/>
      <c r="B43" s="51"/>
      <c r="C43" s="69"/>
      <c r="D43" s="70"/>
      <c r="E43" s="69"/>
      <c r="F43" s="70"/>
      <c r="G43" s="69"/>
      <c r="H43" s="51"/>
      <c r="I43" s="76"/>
      <c r="J43" s="230"/>
      <c r="K43" s="237"/>
      <c r="L43" s="238"/>
      <c r="M43" s="75"/>
      <c r="N43" s="71"/>
      <c r="O43" s="72"/>
      <c r="P43" s="74"/>
      <c r="Q43" s="74"/>
      <c r="R43" s="74"/>
      <c r="S43" s="586"/>
      <c r="T43" s="586"/>
      <c r="U43" s="74"/>
      <c r="V43" s="586"/>
      <c r="W43" s="586"/>
      <c r="X43" s="74"/>
      <c r="Y43" s="588"/>
      <c r="Z43" s="276"/>
      <c r="AA43" s="276"/>
      <c r="AB43" s="344"/>
      <c r="AC43" s="276"/>
      <c r="AD43" s="276"/>
      <c r="AE43" s="588"/>
      <c r="AF43" s="588"/>
      <c r="AG43" s="276"/>
      <c r="AH43" s="276"/>
      <c r="AK43" s="588"/>
      <c r="AL43" s="588"/>
      <c r="AM43" s="276"/>
      <c r="AN43" s="276"/>
    </row>
    <row r="44" spans="1:40" s="46" customFormat="1" ht="15" customHeight="1">
      <c r="A44" s="172"/>
      <c r="B44" s="173"/>
      <c r="C44" s="173"/>
      <c r="D44" s="173"/>
      <c r="E44" s="173"/>
      <c r="F44" s="173"/>
      <c r="G44" s="173"/>
      <c r="H44" s="173"/>
      <c r="I44" s="174"/>
      <c r="J44" s="232"/>
      <c r="K44" s="241"/>
      <c r="L44" s="242"/>
      <c r="M44" s="175"/>
      <c r="N44" s="176"/>
      <c r="O44" s="177"/>
      <c r="S44" s="562"/>
      <c r="T44" s="562"/>
      <c r="V44" s="562"/>
      <c r="W44" s="562"/>
      <c r="Z44" s="53"/>
      <c r="AA44" s="53"/>
      <c r="AB44" s="53"/>
      <c r="AC44" s="61"/>
      <c r="AD44" s="61"/>
    </row>
    <row r="45" spans="1:40" s="7" customFormat="1" ht="15" customHeight="1">
      <c r="A45" s="709" t="s">
        <v>135</v>
      </c>
      <c r="B45" s="710"/>
      <c r="C45" s="139">
        <f>EXTRAS!E20</f>
        <v>0</v>
      </c>
      <c r="D45" s="190"/>
      <c r="E45" s="190"/>
      <c r="F45" s="190"/>
      <c r="G45" s="190"/>
      <c r="H45" s="190"/>
      <c r="I45" s="191"/>
      <c r="J45" s="178"/>
      <c r="K45" s="243"/>
      <c r="L45" s="179"/>
      <c r="M45" s="233"/>
      <c r="N45" s="180"/>
      <c r="O45" s="181"/>
      <c r="S45" s="3"/>
      <c r="T45" s="3"/>
      <c r="U45" s="3"/>
      <c r="W45" s="136"/>
      <c r="X45" s="592"/>
      <c r="Y45" s="592"/>
      <c r="Z45" s="136"/>
      <c r="AA45" s="592"/>
      <c r="AB45" s="592"/>
    </row>
    <row r="46" spans="1:40" s="7" customFormat="1" ht="15" customHeight="1">
      <c r="A46" s="709" t="s">
        <v>137</v>
      </c>
      <c r="B46" s="733"/>
      <c r="C46" s="710"/>
      <c r="D46" s="192"/>
      <c r="E46" s="192"/>
      <c r="F46" s="192"/>
      <c r="G46" s="192"/>
      <c r="H46" s="192"/>
      <c r="I46" s="193"/>
      <c r="J46" s="159"/>
      <c r="K46" s="244"/>
      <c r="L46" s="160"/>
      <c r="M46" s="73"/>
      <c r="N46" s="66"/>
      <c r="O46" s="67"/>
      <c r="S46" s="3"/>
      <c r="T46" s="3"/>
      <c r="U46" s="3"/>
      <c r="W46" s="593"/>
      <c r="X46" s="593"/>
      <c r="Y46" s="593"/>
      <c r="Z46" s="593"/>
      <c r="AA46" s="593"/>
      <c r="AB46" s="593"/>
    </row>
    <row r="47" spans="1:40" s="7" customFormat="1" ht="15" customHeight="1" thickBot="1">
      <c r="A47" s="224"/>
      <c r="B47" s="194"/>
      <c r="C47" s="194"/>
      <c r="D47" s="194"/>
      <c r="E47" s="194"/>
      <c r="F47" s="194"/>
      <c r="G47" s="194"/>
      <c r="H47" s="194"/>
      <c r="I47" s="195"/>
      <c r="J47" s="155"/>
      <c r="K47" s="158"/>
      <c r="L47" s="157"/>
      <c r="M47" s="234"/>
      <c r="N47" s="156"/>
      <c r="O47" s="140"/>
      <c r="S47" s="3"/>
      <c r="T47" s="3"/>
      <c r="U47" s="3"/>
      <c r="W47" s="593"/>
      <c r="X47" s="593"/>
      <c r="Y47" s="593"/>
      <c r="Z47" s="593"/>
      <c r="AA47" s="593"/>
      <c r="AB47" s="593"/>
    </row>
    <row r="48" spans="1:40" s="60" customFormat="1" ht="24" customHeight="1" thickTop="1" thickBot="1">
      <c r="A48" s="507" t="s">
        <v>27</v>
      </c>
      <c r="B48" s="711" t="s">
        <v>156</v>
      </c>
      <c r="C48" s="712"/>
      <c r="D48" s="712"/>
      <c r="E48" s="712"/>
      <c r="F48" s="712"/>
      <c r="G48" s="712"/>
      <c r="H48" s="712"/>
      <c r="I48" s="712"/>
      <c r="J48" s="712"/>
      <c r="K48" s="712"/>
      <c r="L48" s="712"/>
      <c r="M48" s="712"/>
      <c r="N48" s="713"/>
      <c r="O48" s="508">
        <f>'100 Series'!N42</f>
        <v>0</v>
      </c>
      <c r="S48" s="562"/>
      <c r="T48" s="562"/>
      <c r="V48" s="562"/>
      <c r="W48" s="562"/>
      <c r="Y48" s="7"/>
      <c r="Z48" s="498"/>
      <c r="AA48" s="498"/>
      <c r="AB48" s="53"/>
      <c r="AC48" s="61"/>
      <c r="AD48" s="61"/>
    </row>
    <row r="49" spans="1:43" s="126" customFormat="1" ht="15" customHeight="1" thickTop="1">
      <c r="A49" s="225"/>
      <c r="B49" s="129"/>
      <c r="C49" s="130"/>
      <c r="D49" s="129"/>
      <c r="E49" s="130"/>
      <c r="F49" s="129"/>
      <c r="G49" s="130"/>
      <c r="H49" s="129"/>
      <c r="I49" s="130"/>
      <c r="J49" s="130"/>
      <c r="K49" s="130"/>
      <c r="L49" s="130"/>
      <c r="M49" s="129"/>
      <c r="N49" s="129"/>
      <c r="O49" s="131"/>
      <c r="Q49" s="346"/>
      <c r="R49" s="346"/>
      <c r="S49" s="499"/>
      <c r="T49" s="499"/>
      <c r="U49" s="499"/>
      <c r="V49" s="346"/>
      <c r="W49" s="347"/>
      <c r="X49" s="348"/>
      <c r="Y49" s="348"/>
      <c r="Z49" s="347"/>
      <c r="AA49" s="348"/>
      <c r="AB49" s="348"/>
      <c r="AC49" s="346"/>
      <c r="AD49" s="346"/>
      <c r="AE49" s="346"/>
      <c r="AF49" s="346"/>
      <c r="AG49" s="346"/>
      <c r="AH49" s="346"/>
      <c r="AI49" s="346"/>
      <c r="AJ49" s="346"/>
      <c r="AK49" s="346"/>
      <c r="AL49" s="346"/>
      <c r="AM49" s="346"/>
      <c r="AN49" s="346"/>
      <c r="AO49" s="346"/>
      <c r="AP49" s="346"/>
      <c r="AQ49" s="346"/>
    </row>
    <row r="50" spans="1:43" s="7" customFormat="1" ht="20.100000000000001" customHeight="1">
      <c r="A50" s="128" t="s">
        <v>15</v>
      </c>
      <c r="C50" s="724" t="s">
        <v>111</v>
      </c>
      <c r="D50" s="724"/>
      <c r="E50" s="724"/>
      <c r="F50" s="724"/>
      <c r="G50" s="724"/>
      <c r="H50" s="724"/>
      <c r="I50" s="724"/>
      <c r="J50" s="724"/>
      <c r="K50" s="724"/>
      <c r="L50" s="724"/>
      <c r="M50" s="724"/>
      <c r="N50" s="35"/>
      <c r="O50" s="37"/>
      <c r="S50" s="3"/>
      <c r="T50" s="3"/>
      <c r="U50" s="3"/>
      <c r="W50" s="500"/>
      <c r="X50" s="35"/>
      <c r="Y50" s="35"/>
      <c r="Z50" s="500"/>
      <c r="AA50" s="35"/>
      <c r="AB50" s="35"/>
    </row>
    <row r="51" spans="1:43" s="7" customFormat="1" ht="15" customHeight="1">
      <c r="A51" s="36" t="s">
        <v>13</v>
      </c>
      <c r="B51" s="35" t="s">
        <v>1</v>
      </c>
      <c r="C51" s="723" t="s">
        <v>14</v>
      </c>
      <c r="D51" s="723"/>
      <c r="E51" s="725"/>
      <c r="F51" s="725"/>
      <c r="G51" s="725"/>
      <c r="H51" s="725"/>
      <c r="I51" s="725"/>
      <c r="J51" s="723"/>
      <c r="K51" s="723"/>
      <c r="L51" s="723"/>
      <c r="M51" s="723"/>
      <c r="N51" s="35"/>
      <c r="O51" s="37"/>
      <c r="S51" s="3"/>
      <c r="T51" s="3"/>
      <c r="U51" s="3"/>
      <c r="W51" s="500"/>
      <c r="X51" s="35"/>
      <c r="Y51" s="35"/>
      <c r="Z51" s="500"/>
      <c r="AA51" s="35"/>
      <c r="AB51" s="35"/>
    </row>
    <row r="52" spans="1:43" s="7" customFormat="1" ht="15" customHeight="1">
      <c r="A52" s="36"/>
      <c r="B52" s="35"/>
      <c r="C52" s="723" t="s">
        <v>61</v>
      </c>
      <c r="D52" s="723"/>
      <c r="E52" s="723"/>
      <c r="F52" s="723"/>
      <c r="G52" s="723"/>
      <c r="H52" s="723"/>
      <c r="I52" s="723"/>
      <c r="J52" s="723"/>
      <c r="K52" s="723"/>
      <c r="L52" s="723"/>
      <c r="M52" s="723"/>
      <c r="N52" s="35"/>
      <c r="O52" s="37"/>
      <c r="S52" s="3"/>
      <c r="T52" s="3"/>
      <c r="U52" s="3"/>
      <c r="W52" s="500"/>
      <c r="X52" s="35"/>
      <c r="Y52" s="35"/>
      <c r="Z52" s="500"/>
      <c r="AA52" s="35"/>
      <c r="AB52" s="35"/>
    </row>
    <row r="53" spans="1:43" s="7" customFormat="1" ht="15" customHeight="1">
      <c r="A53" s="36"/>
      <c r="B53" s="35"/>
      <c r="C53" s="723" t="s">
        <v>28</v>
      </c>
      <c r="D53" s="723"/>
      <c r="E53" s="723"/>
      <c r="F53" s="723"/>
      <c r="G53" s="723"/>
      <c r="H53" s="723"/>
      <c r="I53" s="723"/>
      <c r="J53" s="723"/>
      <c r="K53" s="723"/>
      <c r="L53" s="723"/>
      <c r="M53" s="723"/>
      <c r="N53" s="35"/>
      <c r="O53" s="37"/>
      <c r="S53" s="3"/>
      <c r="T53" s="3"/>
      <c r="U53" s="3"/>
      <c r="W53" s="500"/>
      <c r="X53" s="35"/>
      <c r="Y53" s="35"/>
      <c r="Z53" s="500"/>
      <c r="AA53" s="35"/>
      <c r="AB53" s="35"/>
    </row>
    <row r="54" spans="1:43" s="7" customFormat="1" ht="15" customHeight="1">
      <c r="A54" s="36"/>
      <c r="B54" s="35"/>
      <c r="C54" s="723" t="s">
        <v>62</v>
      </c>
      <c r="D54" s="723"/>
      <c r="E54" s="723"/>
      <c r="F54" s="723"/>
      <c r="G54" s="723"/>
      <c r="H54" s="723"/>
      <c r="I54" s="723"/>
      <c r="J54" s="723"/>
      <c r="K54" s="723"/>
      <c r="L54" s="723"/>
      <c r="M54" s="723"/>
      <c r="N54" s="35"/>
      <c r="O54" s="37"/>
      <c r="S54" s="3"/>
      <c r="T54" s="3"/>
      <c r="U54" s="3"/>
      <c r="W54" s="500"/>
      <c r="X54" s="35"/>
      <c r="Y54" s="35"/>
      <c r="Z54" s="500"/>
      <c r="AA54" s="35"/>
      <c r="AB54" s="35"/>
    </row>
    <row r="55" spans="1:43" s="126" customFormat="1" ht="15" customHeight="1" thickBot="1">
      <c r="A55" s="122"/>
      <c r="B55" s="123"/>
      <c r="C55" s="124"/>
      <c r="D55" s="123"/>
      <c r="E55" s="124"/>
      <c r="F55" s="123"/>
      <c r="G55" s="124"/>
      <c r="H55" s="123"/>
      <c r="I55" s="124"/>
      <c r="J55" s="124"/>
      <c r="K55" s="124"/>
      <c r="L55" s="124"/>
      <c r="M55" s="123"/>
      <c r="N55" s="123"/>
      <c r="O55" s="125"/>
      <c r="Q55" s="346"/>
      <c r="R55" s="346"/>
      <c r="S55" s="499"/>
      <c r="T55" s="499"/>
      <c r="U55" s="499"/>
      <c r="V55" s="346"/>
      <c r="W55" s="347"/>
      <c r="X55" s="348"/>
      <c r="Y55" s="348"/>
      <c r="Z55" s="347"/>
      <c r="AA55" s="348"/>
      <c r="AB55" s="348"/>
      <c r="AC55" s="346"/>
      <c r="AD55" s="346"/>
      <c r="AE55" s="346"/>
      <c r="AF55" s="346"/>
      <c r="AG55" s="346"/>
      <c r="AH55" s="346"/>
      <c r="AI55" s="346"/>
      <c r="AJ55" s="346"/>
      <c r="AK55" s="346"/>
      <c r="AL55" s="346"/>
      <c r="AM55" s="346"/>
      <c r="AN55" s="346"/>
      <c r="AO55" s="346"/>
      <c r="AP55" s="346"/>
      <c r="AQ55" s="346"/>
    </row>
    <row r="56" spans="1:43" s="7" customFormat="1" ht="15" customHeight="1" thickTop="1">
      <c r="A56" s="727"/>
      <c r="B56" s="728"/>
      <c r="C56" s="728"/>
      <c r="D56" s="728"/>
      <c r="E56" s="728"/>
      <c r="F56" s="728"/>
      <c r="G56" s="728"/>
      <c r="H56" s="728"/>
      <c r="I56" s="728"/>
      <c r="J56" s="728"/>
      <c r="K56" s="728"/>
      <c r="L56" s="728"/>
      <c r="M56" s="728"/>
      <c r="N56" s="728"/>
      <c r="O56" s="729"/>
      <c r="S56" s="3"/>
      <c r="T56" s="3"/>
      <c r="U56" s="3"/>
      <c r="W56" s="500"/>
      <c r="X56" s="35"/>
      <c r="Y56" s="35"/>
      <c r="Z56" s="500"/>
      <c r="AA56" s="35"/>
      <c r="AB56" s="35"/>
    </row>
    <row r="57" spans="1:43" s="7" customFormat="1" ht="20.100000000000001" customHeight="1">
      <c r="A57" s="714" t="s">
        <v>19</v>
      </c>
      <c r="B57" s="715"/>
      <c r="C57" s="715"/>
      <c r="D57" s="715"/>
      <c r="E57" s="715"/>
      <c r="F57" s="715"/>
      <c r="G57" s="715"/>
      <c r="H57" s="715"/>
      <c r="I57" s="715"/>
      <c r="J57" s="715"/>
      <c r="K57" s="715"/>
      <c r="L57" s="715"/>
      <c r="M57" s="715"/>
      <c r="N57" s="715"/>
      <c r="O57" s="716"/>
      <c r="S57" s="3"/>
      <c r="T57" s="3"/>
      <c r="U57" s="3"/>
      <c r="W57" s="23"/>
      <c r="X57" s="8"/>
      <c r="Y57" s="8"/>
      <c r="Z57" s="23"/>
      <c r="AA57" s="8"/>
      <c r="AB57" s="8"/>
    </row>
    <row r="58" spans="1:43" s="7" customFormat="1" ht="15" customHeight="1">
      <c r="A58" s="717"/>
      <c r="B58" s="718"/>
      <c r="C58" s="718"/>
      <c r="D58" s="718"/>
      <c r="E58" s="718"/>
      <c r="F58" s="718"/>
      <c r="G58" s="718"/>
      <c r="H58" s="718"/>
      <c r="I58" s="718"/>
      <c r="J58" s="718"/>
      <c r="K58" s="718"/>
      <c r="L58" s="718"/>
      <c r="M58" s="718"/>
      <c r="N58" s="718"/>
      <c r="O58" s="719"/>
      <c r="S58" s="3"/>
      <c r="T58" s="3"/>
      <c r="U58" s="3"/>
      <c r="W58" s="23"/>
      <c r="X58" s="8"/>
      <c r="Y58" s="8"/>
      <c r="Z58" s="23"/>
      <c r="AA58" s="8"/>
      <c r="AB58" s="8"/>
    </row>
    <row r="59" spans="1:43" s="136" customFormat="1" ht="15" customHeight="1">
      <c r="A59" s="720" t="s">
        <v>187</v>
      </c>
      <c r="B59" s="721"/>
      <c r="C59" s="721"/>
      <c r="D59" s="721"/>
      <c r="E59" s="721"/>
      <c r="F59" s="721"/>
      <c r="G59" s="721"/>
      <c r="H59" s="721"/>
      <c r="I59" s="721"/>
      <c r="J59" s="721"/>
      <c r="K59" s="721"/>
      <c r="L59" s="721"/>
      <c r="M59" s="721"/>
      <c r="N59" s="721"/>
      <c r="O59" s="722"/>
      <c r="R59" s="403"/>
      <c r="S59" s="403"/>
      <c r="T59" s="403"/>
      <c r="W59" s="488"/>
      <c r="X59" s="488"/>
      <c r="Z59" s="488"/>
      <c r="AA59" s="488"/>
    </row>
    <row r="60" spans="1:43" s="136" customFormat="1" ht="15" customHeight="1">
      <c r="A60" s="720" t="s">
        <v>179</v>
      </c>
      <c r="B60" s="721"/>
      <c r="C60" s="721"/>
      <c r="D60" s="721"/>
      <c r="E60" s="721"/>
      <c r="F60" s="721"/>
      <c r="G60" s="721"/>
      <c r="H60" s="721"/>
      <c r="I60" s="721"/>
      <c r="J60" s="721"/>
      <c r="K60" s="721"/>
      <c r="L60" s="721"/>
      <c r="M60" s="721"/>
      <c r="N60" s="721"/>
      <c r="O60" s="722"/>
      <c r="R60" s="403"/>
      <c r="S60" s="403"/>
      <c r="T60" s="403"/>
      <c r="W60" s="488"/>
      <c r="X60" s="488"/>
      <c r="Z60" s="488"/>
      <c r="AA60" s="488"/>
    </row>
    <row r="61" spans="1:43" s="136" customFormat="1" ht="15" customHeight="1">
      <c r="A61" s="720" t="s">
        <v>180</v>
      </c>
      <c r="B61" s="721"/>
      <c r="C61" s="721"/>
      <c r="D61" s="721"/>
      <c r="E61" s="721"/>
      <c r="F61" s="721"/>
      <c r="G61" s="721"/>
      <c r="H61" s="721"/>
      <c r="I61" s="721"/>
      <c r="J61" s="721"/>
      <c r="K61" s="721"/>
      <c r="L61" s="721"/>
      <c r="M61" s="721"/>
      <c r="N61" s="721"/>
      <c r="O61" s="722"/>
      <c r="R61" s="403"/>
      <c r="S61" s="403"/>
      <c r="T61" s="403"/>
      <c r="W61" s="488"/>
      <c r="X61" s="488"/>
      <c r="Z61" s="488"/>
      <c r="AA61" s="488"/>
    </row>
    <row r="62" spans="1:43" s="136" customFormat="1" ht="15" customHeight="1">
      <c r="A62" s="720" t="s">
        <v>181</v>
      </c>
      <c r="B62" s="721"/>
      <c r="C62" s="721"/>
      <c r="D62" s="721"/>
      <c r="E62" s="721"/>
      <c r="F62" s="721"/>
      <c r="G62" s="721"/>
      <c r="H62" s="721"/>
      <c r="I62" s="721"/>
      <c r="J62" s="721"/>
      <c r="K62" s="721"/>
      <c r="L62" s="721"/>
      <c r="M62" s="721"/>
      <c r="N62" s="721"/>
      <c r="O62" s="722"/>
      <c r="R62" s="403"/>
      <c r="S62" s="403"/>
      <c r="T62" s="403"/>
      <c r="W62" s="488"/>
      <c r="X62" s="488"/>
      <c r="Z62" s="488"/>
      <c r="AA62" s="488"/>
    </row>
    <row r="63" spans="1:43" s="136" customFormat="1" ht="15" customHeight="1">
      <c r="A63" s="720" t="s">
        <v>182</v>
      </c>
      <c r="B63" s="721"/>
      <c r="C63" s="721"/>
      <c r="D63" s="721"/>
      <c r="E63" s="721"/>
      <c r="F63" s="721"/>
      <c r="G63" s="721"/>
      <c r="H63" s="721"/>
      <c r="I63" s="721"/>
      <c r="J63" s="721"/>
      <c r="K63" s="721"/>
      <c r="L63" s="721"/>
      <c r="M63" s="721"/>
      <c r="N63" s="721"/>
      <c r="O63" s="722"/>
      <c r="R63" s="403"/>
      <c r="S63" s="403"/>
      <c r="T63" s="403"/>
    </row>
    <row r="64" spans="1:43" s="136" customFormat="1" ht="15" customHeight="1">
      <c r="A64" s="720" t="s">
        <v>183</v>
      </c>
      <c r="B64" s="721"/>
      <c r="C64" s="721"/>
      <c r="D64" s="721"/>
      <c r="E64" s="721"/>
      <c r="F64" s="721"/>
      <c r="G64" s="721"/>
      <c r="H64" s="721"/>
      <c r="I64" s="721"/>
      <c r="J64" s="721"/>
      <c r="K64" s="721"/>
      <c r="L64" s="721"/>
      <c r="M64" s="721"/>
      <c r="N64" s="721"/>
      <c r="O64" s="722"/>
      <c r="R64" s="403"/>
      <c r="S64" s="403"/>
      <c r="T64" s="403"/>
    </row>
    <row r="65" spans="1:27" s="136" customFormat="1" ht="15" customHeight="1">
      <c r="A65" s="720" t="s">
        <v>184</v>
      </c>
      <c r="B65" s="721"/>
      <c r="C65" s="721"/>
      <c r="D65" s="721"/>
      <c r="E65" s="721"/>
      <c r="F65" s="721"/>
      <c r="G65" s="721"/>
      <c r="H65" s="721"/>
      <c r="I65" s="721"/>
      <c r="J65" s="721"/>
      <c r="K65" s="721"/>
      <c r="L65" s="721"/>
      <c r="M65" s="721"/>
      <c r="N65" s="721"/>
      <c r="O65" s="722"/>
      <c r="R65" s="403"/>
      <c r="S65" s="403"/>
      <c r="T65" s="403"/>
    </row>
    <row r="66" spans="1:27" s="136" customFormat="1" ht="15" customHeight="1">
      <c r="A66" s="720" t="s">
        <v>185</v>
      </c>
      <c r="B66" s="721"/>
      <c r="C66" s="721"/>
      <c r="D66" s="721"/>
      <c r="E66" s="721"/>
      <c r="F66" s="721"/>
      <c r="G66" s="721"/>
      <c r="H66" s="721"/>
      <c r="I66" s="721"/>
      <c r="J66" s="721"/>
      <c r="K66" s="721"/>
      <c r="L66" s="721"/>
      <c r="M66" s="721"/>
      <c r="N66" s="721"/>
      <c r="O66" s="722"/>
      <c r="R66" s="403"/>
      <c r="S66" s="403"/>
      <c r="T66" s="403"/>
      <c r="V66" s="40"/>
      <c r="W66" s="40"/>
      <c r="X66" s="40"/>
      <c r="Y66" s="40"/>
      <c r="Z66" s="40"/>
      <c r="AA66" s="40"/>
    </row>
    <row r="67" spans="1:27" s="136" customFormat="1" ht="15" customHeight="1">
      <c r="A67" s="720" t="s">
        <v>186</v>
      </c>
      <c r="B67" s="721"/>
      <c r="C67" s="721"/>
      <c r="D67" s="721"/>
      <c r="E67" s="721"/>
      <c r="F67" s="721"/>
      <c r="G67" s="721"/>
      <c r="H67" s="721"/>
      <c r="I67" s="721"/>
      <c r="J67" s="721"/>
      <c r="K67" s="721"/>
      <c r="L67" s="721"/>
      <c r="M67" s="721"/>
      <c r="N67" s="721"/>
      <c r="O67" s="722"/>
      <c r="R67" s="403"/>
      <c r="S67" s="403"/>
      <c r="T67" s="403"/>
      <c r="V67" s="40"/>
      <c r="W67" s="40"/>
      <c r="X67" s="40"/>
      <c r="Y67" s="40"/>
      <c r="Z67" s="40"/>
      <c r="AA67" s="40"/>
    </row>
    <row r="68" spans="1:27" s="7" customFormat="1" ht="15" customHeight="1">
      <c r="A68" s="34"/>
      <c r="O68" s="10"/>
      <c r="R68" s="3"/>
      <c r="S68" s="3"/>
      <c r="T68" s="3"/>
    </row>
    <row r="69" spans="1:27" s="7" customFormat="1" ht="15" customHeight="1">
      <c r="A69" s="34"/>
      <c r="O69" s="10"/>
      <c r="R69" s="3"/>
      <c r="S69" s="3"/>
      <c r="T69" s="3"/>
    </row>
    <row r="70" spans="1:27" s="7" customFormat="1" ht="15" customHeight="1">
      <c r="A70" s="34"/>
      <c r="O70" s="10"/>
      <c r="R70" s="3"/>
      <c r="S70" s="3"/>
      <c r="T70" s="3"/>
    </row>
    <row r="71" spans="1:27" s="7" customFormat="1" ht="15" customHeight="1">
      <c r="A71" s="34"/>
      <c r="O71" s="10"/>
      <c r="R71" s="3"/>
      <c r="S71" s="3"/>
      <c r="T71" s="3"/>
    </row>
    <row r="72" spans="1:27" s="7" customFormat="1" ht="15" customHeight="1">
      <c r="A72" s="34"/>
      <c r="O72" s="10"/>
      <c r="R72" s="3"/>
      <c r="S72" s="3"/>
      <c r="T72" s="3"/>
    </row>
    <row r="73" spans="1:27" s="7" customFormat="1" ht="15" customHeight="1">
      <c r="A73" s="34"/>
      <c r="O73" s="10"/>
      <c r="R73" s="3"/>
      <c r="S73" s="3"/>
      <c r="T73" s="3"/>
    </row>
    <row r="74" spans="1:27" s="7" customFormat="1" ht="15" customHeight="1">
      <c r="A74" s="34"/>
      <c r="O74" s="10"/>
      <c r="R74" s="3"/>
      <c r="S74" s="3"/>
      <c r="T74" s="3"/>
    </row>
    <row r="75" spans="1:27" s="7" customFormat="1" ht="15" customHeight="1">
      <c r="A75" s="34"/>
      <c r="O75" s="10"/>
      <c r="R75" s="3"/>
      <c r="S75" s="3"/>
      <c r="T75" s="3"/>
    </row>
    <row r="76" spans="1:27" s="7" customFormat="1" ht="15" customHeight="1">
      <c r="A76" s="34"/>
      <c r="J76" s="730" t="s">
        <v>66</v>
      </c>
      <c r="K76" s="730"/>
      <c r="L76" s="730"/>
      <c r="M76" s="730"/>
      <c r="O76" s="10"/>
      <c r="R76" s="3"/>
      <c r="S76" s="3"/>
      <c r="T76" s="3"/>
    </row>
    <row r="77" spans="1:27" s="7" customFormat="1" ht="15" customHeight="1">
      <c r="A77" s="34"/>
      <c r="O77" s="10"/>
      <c r="R77" s="3"/>
      <c r="S77" s="3"/>
      <c r="T77" s="3"/>
    </row>
    <row r="78" spans="1:27" s="7" customFormat="1" ht="15" customHeight="1">
      <c r="A78" s="34"/>
      <c r="O78" s="10"/>
      <c r="R78" s="3"/>
      <c r="S78" s="3"/>
      <c r="T78" s="3"/>
    </row>
    <row r="79" spans="1:27" s="7" customFormat="1" ht="15" customHeight="1">
      <c r="A79" s="34"/>
      <c r="J79" s="730" t="s">
        <v>116</v>
      </c>
      <c r="K79" s="730"/>
      <c r="L79" s="730"/>
      <c r="M79" s="730"/>
      <c r="O79" s="10"/>
      <c r="R79" s="3"/>
      <c r="S79" s="3"/>
      <c r="T79" s="3"/>
    </row>
    <row r="80" spans="1:27" s="7" customFormat="1" ht="15" customHeight="1">
      <c r="A80" s="34"/>
      <c r="O80" s="10"/>
      <c r="R80" s="3"/>
      <c r="S80" s="3"/>
      <c r="T80" s="3"/>
    </row>
    <row r="81" spans="1:23" s="7" customFormat="1" ht="15" customHeight="1">
      <c r="A81" s="34"/>
      <c r="O81" s="10"/>
      <c r="R81" s="3"/>
      <c r="S81" s="3"/>
      <c r="T81" s="3"/>
    </row>
    <row r="82" spans="1:23" s="135" customFormat="1" ht="20.100000000000001" customHeight="1">
      <c r="A82" s="414"/>
      <c r="B82" s="726" t="s">
        <v>143</v>
      </c>
      <c r="C82" s="726"/>
      <c r="D82" s="726"/>
      <c r="E82" s="415"/>
      <c r="F82" s="415">
        <v>30</v>
      </c>
      <c r="G82" s="118"/>
      <c r="H82" s="118" t="s">
        <v>142</v>
      </c>
      <c r="J82" s="726" t="s">
        <v>141</v>
      </c>
      <c r="K82" s="726"/>
      <c r="L82" s="726"/>
      <c r="O82" s="416"/>
      <c r="R82" s="118"/>
      <c r="S82" s="118"/>
      <c r="T82" s="118"/>
    </row>
    <row r="83" spans="1:23" s="7" customFormat="1" ht="15" customHeight="1">
      <c r="A83" s="34"/>
      <c r="O83" s="10"/>
      <c r="R83" s="3"/>
      <c r="S83" s="3"/>
      <c r="T83" s="3"/>
    </row>
    <row r="84" spans="1:23" s="7" customFormat="1" ht="15" customHeight="1" thickBot="1">
      <c r="A84" s="43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5"/>
      <c r="R84" s="3"/>
      <c r="S84" s="3"/>
      <c r="T84" s="3"/>
    </row>
    <row r="85" spans="1:23" s="46" customFormat="1" ht="15" customHeight="1" thickTop="1">
      <c r="S85" s="562"/>
      <c r="T85" s="562"/>
      <c r="V85" s="562"/>
      <c r="W85" s="562"/>
    </row>
    <row r="86" spans="1:23" s="46" customFormat="1" ht="15" customHeight="1">
      <c r="S86" s="562"/>
      <c r="T86" s="562"/>
      <c r="V86" s="562"/>
      <c r="W86" s="562"/>
    </row>
    <row r="87" spans="1:23" s="46" customFormat="1" ht="15" customHeight="1">
      <c r="S87" s="562"/>
      <c r="T87" s="562"/>
      <c r="V87" s="562"/>
      <c r="W87" s="562"/>
    </row>
    <row r="88" spans="1:23" s="46" customFormat="1" ht="15" customHeight="1">
      <c r="S88" s="562"/>
      <c r="T88" s="562"/>
      <c r="V88" s="562"/>
      <c r="W88" s="562"/>
    </row>
    <row r="89" spans="1:23" s="46" customFormat="1" ht="15" customHeight="1">
      <c r="S89" s="562"/>
      <c r="T89" s="562"/>
      <c r="V89" s="562"/>
      <c r="W89" s="562"/>
    </row>
    <row r="90" spans="1:23" s="46" customFormat="1" ht="15" customHeight="1">
      <c r="S90" s="562"/>
      <c r="T90" s="562"/>
      <c r="V90" s="562"/>
      <c r="W90" s="562"/>
    </row>
    <row r="91" spans="1:23" s="46" customFormat="1" ht="15" customHeight="1">
      <c r="S91" s="562"/>
      <c r="T91" s="562"/>
      <c r="V91" s="562"/>
      <c r="W91" s="562"/>
    </row>
    <row r="92" spans="1:23" s="46" customFormat="1" ht="15" customHeight="1">
      <c r="S92" s="562"/>
      <c r="T92" s="562"/>
      <c r="V92" s="562"/>
      <c r="W92" s="562"/>
    </row>
    <row r="93" spans="1:23" ht="15" customHeight="1"/>
    <row r="94" spans="1:23" ht="15" customHeight="1"/>
    <row r="95" spans="1:23" ht="15" customHeight="1"/>
    <row r="96" spans="1:23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</sheetData>
  <mergeCells count="44">
    <mergeCell ref="B82:D82"/>
    <mergeCell ref="J82:L82"/>
    <mergeCell ref="A56:O56"/>
    <mergeCell ref="A67:O67"/>
    <mergeCell ref="J76:M76"/>
    <mergeCell ref="J79:M79"/>
    <mergeCell ref="A66:O66"/>
    <mergeCell ref="A63:O63"/>
    <mergeCell ref="A64:O64"/>
    <mergeCell ref="A65:O65"/>
    <mergeCell ref="A60:O60"/>
    <mergeCell ref="A61:O61"/>
    <mergeCell ref="A62:O62"/>
    <mergeCell ref="B48:N48"/>
    <mergeCell ref="S9:T9"/>
    <mergeCell ref="A46:C46"/>
    <mergeCell ref="A58:O58"/>
    <mergeCell ref="A59:O59"/>
    <mergeCell ref="C50:M50"/>
    <mergeCell ref="C51:M51"/>
    <mergeCell ref="C52:M52"/>
    <mergeCell ref="C53:M53"/>
    <mergeCell ref="C54:M54"/>
    <mergeCell ref="A57:O57"/>
    <mergeCell ref="V9:W9"/>
    <mergeCell ref="B11:C12"/>
    <mergeCell ref="D11:E12"/>
    <mergeCell ref="F11:G12"/>
    <mergeCell ref="H11:I12"/>
    <mergeCell ref="E9:I9"/>
    <mergeCell ref="A2:O2"/>
    <mergeCell ref="N3:O3"/>
    <mergeCell ref="M4:N4"/>
    <mergeCell ref="B4:D4"/>
    <mergeCell ref="A45:B45"/>
    <mergeCell ref="B5:D5"/>
    <mergeCell ref="L7:N7"/>
    <mergeCell ref="L8:N8"/>
    <mergeCell ref="M5:N5"/>
    <mergeCell ref="K5:L5"/>
    <mergeCell ref="E8:J8"/>
    <mergeCell ref="F4:J4"/>
    <mergeCell ref="F5:J5"/>
    <mergeCell ref="K15:L15"/>
  </mergeCells>
  <phoneticPr fontId="44" type="noConversion"/>
  <printOptions horizontalCentered="1"/>
  <pageMargins left="0.25" right="0.25" top="0.5" bottom="0.25" header="0" footer="0"/>
  <pageSetup paperSize="5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15"/>
  <sheetViews>
    <sheetView view="pageBreakPreview" zoomScaleNormal="100" zoomScaleSheetLayoutView="100" workbookViewId="0">
      <selection activeCell="B4" sqref="B4:D4"/>
    </sheetView>
  </sheetViews>
  <sheetFormatPr defaultColWidth="9.77734375" defaultRowHeight="15"/>
  <cols>
    <col min="1" max="1" width="12.77734375" customWidth="1"/>
    <col min="2" max="2" width="7.77734375" customWidth="1"/>
    <col min="3" max="3" width="6.77734375" customWidth="1"/>
    <col min="4" max="4" width="7.77734375" customWidth="1"/>
    <col min="5" max="5" width="6.77734375" customWidth="1"/>
    <col min="6" max="6" width="7.77734375" customWidth="1"/>
    <col min="7" max="7" width="6.77734375" customWidth="1"/>
    <col min="8" max="8" width="7.77734375" customWidth="1"/>
    <col min="9" max="9" width="6.77734375" customWidth="1"/>
    <col min="10" max="10" width="8.77734375" customWidth="1"/>
    <col min="11" max="12" width="7.77734375" customWidth="1"/>
    <col min="13" max="13" width="8.77734375" customWidth="1"/>
    <col min="14" max="14" width="7.77734375" customWidth="1"/>
    <col min="15" max="15" width="9.77734375" customWidth="1"/>
    <col min="16" max="16" width="2.77734375" customWidth="1"/>
    <col min="17" max="17" width="9.77734375" customWidth="1"/>
    <col min="18" max="18" width="2.77734375" customWidth="1"/>
    <col min="20" max="20" width="9.77734375" style="1"/>
    <col min="21" max="21" width="2.77734375" customWidth="1"/>
    <col min="22" max="22" width="9.77734375" style="5"/>
    <col min="24" max="24" width="2.77734375" customWidth="1"/>
  </cols>
  <sheetData>
    <row r="1" spans="1:31" s="46" customFormat="1" ht="15" customHeight="1" thickTop="1">
      <c r="A1" s="339"/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62"/>
      <c r="O1" s="63"/>
      <c r="S1" s="562"/>
      <c r="T1" s="562"/>
      <c r="V1" s="562"/>
      <c r="W1" s="562"/>
    </row>
    <row r="2" spans="1:31" s="46" customFormat="1" ht="20.100000000000001" customHeight="1">
      <c r="A2" s="677" t="s">
        <v>23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9"/>
      <c r="S2" s="562"/>
      <c r="T2" s="562"/>
      <c r="V2" s="562"/>
      <c r="W2" s="562"/>
    </row>
    <row r="3" spans="1:31" s="46" customFormat="1" ht="15" customHeight="1">
      <c r="A3" s="292"/>
      <c r="B3" s="293"/>
      <c r="C3" s="293"/>
      <c r="D3" s="293"/>
      <c r="E3" s="64"/>
      <c r="F3" s="65"/>
      <c r="G3" s="65"/>
      <c r="H3" s="65"/>
      <c r="I3" s="293"/>
      <c r="J3" s="293"/>
      <c r="K3" s="293"/>
      <c r="L3" s="293"/>
      <c r="M3" s="295"/>
      <c r="N3" s="735"/>
      <c r="O3" s="736"/>
      <c r="S3" s="562"/>
      <c r="T3" s="562"/>
      <c r="V3" s="562"/>
      <c r="W3" s="562"/>
      <c r="X3"/>
      <c r="Y3"/>
      <c r="Z3"/>
      <c r="AA3"/>
      <c r="AB3"/>
      <c r="AC3"/>
      <c r="AD3"/>
      <c r="AE3"/>
    </row>
    <row r="4" spans="1:31" s="46" customFormat="1" ht="15" customHeight="1">
      <c r="A4" s="296" t="s">
        <v>11</v>
      </c>
      <c r="B4" s="694" t="str">
        <f>'100 Series'!B4</f>
        <v>Merkley Oaks</v>
      </c>
      <c r="C4" s="694"/>
      <c r="D4" s="694"/>
      <c r="E4" s="65"/>
      <c r="F4" s="700"/>
      <c r="G4" s="700"/>
      <c r="H4" s="700"/>
      <c r="I4" s="700"/>
      <c r="J4" s="700"/>
      <c r="K4" s="295"/>
      <c r="L4" s="295" t="s">
        <v>0</v>
      </c>
      <c r="M4" s="690">
        <f>'100 Series'!L4</f>
        <v>45748</v>
      </c>
      <c r="N4" s="690"/>
      <c r="O4" s="309"/>
      <c r="S4" s="562"/>
      <c r="T4" s="562"/>
      <c r="V4" s="562"/>
      <c r="W4" s="562"/>
      <c r="X4"/>
      <c r="Y4"/>
      <c r="Z4"/>
      <c r="AA4"/>
      <c r="AB4"/>
      <c r="AC4"/>
      <c r="AD4"/>
      <c r="AE4"/>
    </row>
    <row r="5" spans="1:31" s="46" customFormat="1" ht="15" customHeight="1">
      <c r="A5" s="296" t="s">
        <v>12</v>
      </c>
      <c r="B5" s="737" t="s">
        <v>162</v>
      </c>
      <c r="C5" s="737"/>
      <c r="D5" s="737"/>
      <c r="E5" s="306"/>
      <c r="F5" s="701"/>
      <c r="G5" s="701"/>
      <c r="H5" s="701"/>
      <c r="I5" s="701"/>
      <c r="J5" s="701"/>
      <c r="K5" s="696" t="s">
        <v>24</v>
      </c>
      <c r="L5" s="696"/>
      <c r="M5" s="690" t="str">
        <f>'100 Series'!L5</f>
        <v>XXX - XXX</v>
      </c>
      <c r="N5" s="690"/>
      <c r="O5" s="299"/>
      <c r="S5" s="562"/>
      <c r="T5" s="562"/>
      <c r="V5" s="562"/>
      <c r="W5" s="562"/>
      <c r="X5"/>
      <c r="Y5"/>
      <c r="Z5"/>
      <c r="AA5"/>
      <c r="AB5"/>
      <c r="AC5"/>
      <c r="AD5"/>
      <c r="AE5"/>
    </row>
    <row r="6" spans="1:31" s="46" customFormat="1" ht="15" customHeight="1">
      <c r="A6" s="296"/>
      <c r="B6" s="313" t="s">
        <v>1</v>
      </c>
      <c r="C6" s="313"/>
      <c r="D6" s="313"/>
      <c r="E6" s="300"/>
      <c r="F6" s="300"/>
      <c r="G6" s="300"/>
      <c r="H6" s="300"/>
      <c r="I6" s="47"/>
      <c r="J6" s="47"/>
      <c r="K6" s="293"/>
      <c r="L6" s="293"/>
      <c r="M6" s="47"/>
      <c r="N6" s="311"/>
      <c r="O6" s="303"/>
      <c r="S6" s="562"/>
      <c r="T6" s="562"/>
      <c r="V6" s="562"/>
      <c r="W6" s="562"/>
      <c r="X6"/>
      <c r="Y6"/>
      <c r="Z6"/>
      <c r="AA6"/>
      <c r="AB6"/>
      <c r="AC6"/>
      <c r="AD6"/>
      <c r="AE6"/>
    </row>
    <row r="7" spans="1:31" s="46" customFormat="1" ht="15" customHeight="1">
      <c r="A7" s="296" t="s">
        <v>2</v>
      </c>
      <c r="B7" s="314" t="str">
        <f>'100 Series'!B7</f>
        <v>T.B.A.</v>
      </c>
      <c r="C7" s="407"/>
      <c r="D7" s="407"/>
      <c r="E7" s="297"/>
      <c r="F7" s="300"/>
      <c r="G7" s="300"/>
      <c r="H7" s="300"/>
      <c r="I7" s="300"/>
      <c r="J7" s="300"/>
      <c r="K7" s="293"/>
      <c r="L7" s="738" t="str">
        <f>'100 Series'!K7</f>
        <v>CONTRACT PERIOD :</v>
      </c>
      <c r="M7" s="738"/>
      <c r="N7" s="738"/>
      <c r="O7" s="303"/>
      <c r="S7" s="562"/>
      <c r="T7" s="562"/>
      <c r="V7" s="562"/>
      <c r="W7" s="562"/>
      <c r="X7"/>
      <c r="Y7"/>
      <c r="Z7"/>
      <c r="AA7"/>
      <c r="AB7"/>
      <c r="AC7"/>
      <c r="AD7"/>
      <c r="AE7"/>
    </row>
    <row r="8" spans="1:31" s="46" customFormat="1" ht="15" customHeight="1">
      <c r="A8" s="296" t="s">
        <v>138</v>
      </c>
      <c r="B8" s="334" t="str">
        <f>'100 Series'!B8</f>
        <v>A - 2</v>
      </c>
      <c r="C8" s="313"/>
      <c r="D8" s="313"/>
      <c r="E8" s="739" t="s">
        <v>122</v>
      </c>
      <c r="F8" s="740"/>
      <c r="G8" s="740"/>
      <c r="H8" s="740"/>
      <c r="I8" s="740"/>
      <c r="J8" s="741"/>
      <c r="K8" s="297"/>
      <c r="L8" s="705" t="str">
        <f>'100 Series'!K8</f>
        <v>April 1, 2025 to March 31, 2026</v>
      </c>
      <c r="M8" s="705"/>
      <c r="N8" s="705"/>
      <c r="O8" s="303"/>
      <c r="S8" s="746"/>
      <c r="T8" s="746"/>
      <c r="U8" s="23"/>
      <c r="V8" s="746"/>
      <c r="W8" s="746"/>
    </row>
    <row r="9" spans="1:31" s="46" customFormat="1" ht="15" customHeight="1" thickBot="1">
      <c r="A9" s="341"/>
      <c r="B9" s="306"/>
      <c r="C9" s="306"/>
      <c r="D9" s="300"/>
      <c r="E9" s="300"/>
      <c r="F9" s="293"/>
      <c r="G9" s="293"/>
      <c r="H9" s="293"/>
      <c r="I9" s="293"/>
      <c r="J9" s="293"/>
      <c r="K9" s="297"/>
      <c r="L9" s="297"/>
      <c r="M9" s="342"/>
      <c r="N9" s="342"/>
      <c r="O9" s="343"/>
      <c r="Q9" s="23"/>
      <c r="R9" s="23"/>
      <c r="S9" s="563"/>
      <c r="T9" s="563"/>
      <c r="U9" s="23"/>
      <c r="V9" s="563"/>
      <c r="W9" s="563"/>
      <c r="X9" s="23"/>
    </row>
    <row r="10" spans="1:31" s="337" customFormat="1" ht="20.100000000000001" customHeight="1" thickTop="1" thickBot="1">
      <c r="A10" s="383"/>
      <c r="B10" s="384"/>
      <c r="C10" s="385"/>
      <c r="D10" s="386"/>
      <c r="E10" s="385"/>
      <c r="F10" s="386"/>
      <c r="G10" s="385"/>
      <c r="H10" s="384"/>
      <c r="I10" s="387"/>
      <c r="J10" s="388"/>
      <c r="K10" s="388"/>
      <c r="L10" s="388"/>
      <c r="M10" s="332" t="s">
        <v>4</v>
      </c>
      <c r="N10" s="335" t="s">
        <v>22</v>
      </c>
      <c r="O10" s="389" t="s">
        <v>5</v>
      </c>
      <c r="S10" s="489"/>
      <c r="T10" s="489"/>
      <c r="V10" s="489"/>
      <c r="W10" s="489"/>
    </row>
    <row r="11" spans="1:31" s="46" customFormat="1" ht="15" customHeight="1" thickTop="1">
      <c r="A11" s="116" t="s">
        <v>6</v>
      </c>
      <c r="B11" s="747" t="s">
        <v>133</v>
      </c>
      <c r="C11" s="748"/>
      <c r="D11" s="747" t="s">
        <v>25</v>
      </c>
      <c r="E11" s="748"/>
      <c r="F11" s="749" t="s">
        <v>26</v>
      </c>
      <c r="G11" s="750"/>
      <c r="H11" s="747" t="s">
        <v>155</v>
      </c>
      <c r="I11" s="751"/>
      <c r="J11" s="226" t="s">
        <v>161</v>
      </c>
      <c r="K11" s="235" t="s">
        <v>160</v>
      </c>
      <c r="L11" s="236" t="s">
        <v>17</v>
      </c>
      <c r="M11" s="220"/>
      <c r="N11" s="167"/>
      <c r="O11" s="144"/>
      <c r="Q11" s="563"/>
      <c r="R11" s="23"/>
      <c r="S11" s="563"/>
      <c r="T11" s="497"/>
      <c r="U11" s="23"/>
      <c r="V11" s="563"/>
      <c r="W11" s="497"/>
      <c r="X11" s="23"/>
    </row>
    <row r="12" spans="1:31" s="46" customFormat="1" ht="15" customHeight="1">
      <c r="A12" s="117" t="s">
        <v>1</v>
      </c>
      <c r="B12" s="682"/>
      <c r="C12" s="683"/>
      <c r="D12" s="682"/>
      <c r="E12" s="683"/>
      <c r="F12" s="686"/>
      <c r="G12" s="687"/>
      <c r="H12" s="682"/>
      <c r="I12" s="689"/>
      <c r="J12" s="227"/>
      <c r="K12" s="90" t="s">
        <v>158</v>
      </c>
      <c r="L12" s="91" t="s">
        <v>18</v>
      </c>
      <c r="M12" s="92" t="s">
        <v>8</v>
      </c>
      <c r="N12" s="93" t="s">
        <v>9</v>
      </c>
      <c r="O12" s="94" t="s">
        <v>10</v>
      </c>
      <c r="Q12" s="23"/>
      <c r="R12" s="23"/>
      <c r="S12" s="564"/>
      <c r="T12" s="565"/>
      <c r="U12" s="23"/>
      <c r="V12" s="564"/>
      <c r="W12" s="565"/>
      <c r="X12" s="23"/>
    </row>
    <row r="13" spans="1:31" s="46" customFormat="1" ht="15" customHeight="1">
      <c r="A13" s="95" t="s">
        <v>7</v>
      </c>
      <c r="B13" s="96">
        <v>63</v>
      </c>
      <c r="C13" s="96">
        <v>78</v>
      </c>
      <c r="D13" s="97">
        <v>74</v>
      </c>
      <c r="E13" s="98">
        <v>78</v>
      </c>
      <c r="F13" s="98">
        <v>77</v>
      </c>
      <c r="G13" s="97">
        <v>78</v>
      </c>
      <c r="H13" s="99">
        <v>77</v>
      </c>
      <c r="I13" s="93">
        <v>78</v>
      </c>
      <c r="J13" s="228"/>
      <c r="K13" s="100" t="s">
        <v>159</v>
      </c>
      <c r="L13" s="93"/>
      <c r="M13" s="92" t="s">
        <v>16</v>
      </c>
      <c r="N13" s="114"/>
      <c r="O13" s="115"/>
      <c r="Q13" s="23"/>
      <c r="R13" s="23"/>
      <c r="S13" s="565"/>
      <c r="T13" s="565"/>
      <c r="U13" s="23"/>
      <c r="V13" s="564"/>
      <c r="W13" s="565"/>
      <c r="X13" s="23"/>
    </row>
    <row r="14" spans="1:31" s="46" customFormat="1" ht="15" customHeight="1" thickBot="1">
      <c r="A14" s="142"/>
      <c r="B14" s="103"/>
      <c r="C14" s="103" t="s">
        <v>65</v>
      </c>
      <c r="D14" s="103"/>
      <c r="E14" s="104" t="s">
        <v>65</v>
      </c>
      <c r="F14" s="104"/>
      <c r="G14" s="103" t="s">
        <v>65</v>
      </c>
      <c r="H14" s="143"/>
      <c r="I14" s="107" t="s">
        <v>65</v>
      </c>
      <c r="J14" s="229"/>
      <c r="K14" s="264">
        <v>63</v>
      </c>
      <c r="L14" s="265">
        <v>70</v>
      </c>
      <c r="M14" s="119"/>
      <c r="N14" s="120"/>
      <c r="O14" s="145"/>
      <c r="Q14" s="23"/>
      <c r="R14" s="23"/>
      <c r="S14" s="497"/>
      <c r="T14" s="497"/>
      <c r="U14" s="23"/>
      <c r="V14" s="563"/>
      <c r="W14" s="497"/>
      <c r="X14" s="23"/>
    </row>
    <row r="15" spans="1:31" s="152" customFormat="1" ht="20.100000000000001" customHeight="1" thickTop="1" thickBot="1">
      <c r="A15" s="162" t="s">
        <v>21</v>
      </c>
      <c r="B15" s="163">
        <v>0.7</v>
      </c>
      <c r="C15" s="163"/>
      <c r="D15" s="163">
        <v>0.15</v>
      </c>
      <c r="E15" s="163"/>
      <c r="F15" s="163">
        <v>0.09</v>
      </c>
      <c r="G15" s="163"/>
      <c r="H15" s="163">
        <v>0.06</v>
      </c>
      <c r="I15" s="259"/>
      <c r="J15" s="263">
        <v>1</v>
      </c>
      <c r="K15" s="754" t="s">
        <v>208</v>
      </c>
      <c r="L15" s="755"/>
      <c r="M15" s="165" t="s">
        <v>16</v>
      </c>
      <c r="N15" s="164">
        <v>0.13</v>
      </c>
      <c r="O15" s="166"/>
      <c r="Q15" s="566"/>
      <c r="R15" s="566"/>
      <c r="S15" s="566"/>
      <c r="T15" s="566"/>
      <c r="U15" s="566"/>
      <c r="V15" s="566"/>
      <c r="W15" s="566"/>
      <c r="X15" s="566"/>
    </row>
    <row r="16" spans="1:31" s="46" customFormat="1" ht="15" customHeight="1" thickTop="1">
      <c r="A16" s="284"/>
      <c r="B16" s="285"/>
      <c r="C16" s="286"/>
      <c r="D16" s="285"/>
      <c r="E16" s="286"/>
      <c r="F16" s="285"/>
      <c r="G16" s="286"/>
      <c r="H16" s="285"/>
      <c r="I16" s="287"/>
      <c r="J16" s="464"/>
      <c r="K16" s="465"/>
      <c r="L16" s="466"/>
      <c r="M16" s="289"/>
      <c r="N16" s="288"/>
      <c r="O16" s="427"/>
      <c r="T16" s="1"/>
      <c r="V16" s="1"/>
    </row>
    <row r="17" spans="1:24" s="46" customFormat="1" ht="20.100000000000001" customHeight="1">
      <c r="A17" s="290" t="s">
        <v>70</v>
      </c>
      <c r="B17" s="255">
        <f>J17*$B$15</f>
        <v>0</v>
      </c>
      <c r="C17" s="256">
        <f>+B17*$C$48</f>
        <v>0</v>
      </c>
      <c r="D17" s="257">
        <f>J17*$D$15</f>
        <v>0</v>
      </c>
      <c r="E17" s="256">
        <f>+D17*$C$48</f>
        <v>0</v>
      </c>
      <c r="F17" s="257">
        <f>J17*$F$15</f>
        <v>0</v>
      </c>
      <c r="G17" s="256">
        <f>+F17*$C$48</f>
        <v>0</v>
      </c>
      <c r="H17" s="255">
        <f>J17*$H$15</f>
        <v>0</v>
      </c>
      <c r="I17" s="291">
        <f>+H17*$C$48</f>
        <v>0</v>
      </c>
      <c r="J17" s="550">
        <v>0</v>
      </c>
      <c r="K17" s="594">
        <v>0</v>
      </c>
      <c r="L17" s="552">
        <v>0</v>
      </c>
      <c r="M17" s="553">
        <f>J17+K17+L17</f>
        <v>0</v>
      </c>
      <c r="N17" s="552">
        <f>M17*N$15</f>
        <v>0</v>
      </c>
      <c r="O17" s="554">
        <f>SUM(M17:N17)</f>
        <v>0</v>
      </c>
      <c r="Q17" s="23"/>
      <c r="R17" s="23"/>
      <c r="S17" s="567"/>
      <c r="T17" s="4"/>
      <c r="U17" s="23"/>
      <c r="V17" s="567"/>
      <c r="W17" s="4"/>
      <c r="X17" s="23"/>
    </row>
    <row r="18" spans="1:24" s="46" customFormat="1" ht="15" customHeight="1">
      <c r="A18" s="161"/>
      <c r="B18" s="146"/>
      <c r="C18" s="137"/>
      <c r="D18" s="147"/>
      <c r="E18" s="137"/>
      <c r="F18" s="147"/>
      <c r="G18" s="137"/>
      <c r="H18" s="146"/>
      <c r="I18" s="260"/>
      <c r="J18" s="467"/>
      <c r="K18" s="468"/>
      <c r="L18" s="469"/>
      <c r="M18" s="148"/>
      <c r="N18" s="149"/>
      <c r="O18" s="428"/>
      <c r="Q18" s="23"/>
      <c r="R18" s="23"/>
      <c r="S18" s="496"/>
      <c r="T18" s="4"/>
      <c r="U18" s="23"/>
      <c r="V18" s="497"/>
      <c r="W18" s="4"/>
      <c r="X18" s="23"/>
    </row>
    <row r="19" spans="1:24" s="46" customFormat="1" ht="20.100000000000001" customHeight="1">
      <c r="A19" s="12" t="s">
        <v>81</v>
      </c>
      <c r="B19" s="18">
        <f>J19*$B$15</f>
        <v>0</v>
      </c>
      <c r="C19" s="26">
        <f>+B19*$C$48</f>
        <v>0</v>
      </c>
      <c r="D19" s="19">
        <f>J19*$D$15</f>
        <v>0</v>
      </c>
      <c r="E19" s="26">
        <f>+D19*$C$48</f>
        <v>0</v>
      </c>
      <c r="F19" s="257">
        <f>J19*$F$15</f>
        <v>0</v>
      </c>
      <c r="G19" s="26">
        <f>+F19*$C$48</f>
        <v>0</v>
      </c>
      <c r="H19" s="18">
        <f>J19*$H$15</f>
        <v>0</v>
      </c>
      <c r="I19" s="27">
        <f>+H19*$C$48</f>
        <v>0</v>
      </c>
      <c r="J19" s="595">
        <v>0</v>
      </c>
      <c r="K19" s="596">
        <v>0</v>
      </c>
      <c r="L19" s="556">
        <v>0</v>
      </c>
      <c r="M19" s="597">
        <f>J19+K19+L19</f>
        <v>0</v>
      </c>
      <c r="N19" s="556">
        <f t="shared" ref="N19:N30" si="0">M19*N$15</f>
        <v>0</v>
      </c>
      <c r="O19" s="557">
        <f>SUM(M19:N19)</f>
        <v>0</v>
      </c>
      <c r="Q19" s="23"/>
      <c r="R19" s="23"/>
      <c r="S19" s="567"/>
      <c r="T19" s="4"/>
      <c r="U19" s="23"/>
      <c r="V19" s="567"/>
      <c r="W19" s="4"/>
      <c r="X19" s="23"/>
    </row>
    <row r="20" spans="1:24" s="46" customFormat="1" ht="15" customHeight="1">
      <c r="A20" s="12"/>
      <c r="B20" s="18"/>
      <c r="C20" s="26"/>
      <c r="D20" s="19"/>
      <c r="E20" s="26"/>
      <c r="F20" s="19"/>
      <c r="G20" s="26"/>
      <c r="H20" s="18"/>
      <c r="I20" s="27"/>
      <c r="J20" s="456"/>
      <c r="K20" s="457"/>
      <c r="L20" s="458"/>
      <c r="M20" s="73"/>
      <c r="N20" s="66"/>
      <c r="O20" s="429"/>
      <c r="Q20" s="23"/>
      <c r="R20" s="23"/>
      <c r="S20" s="496"/>
      <c r="T20" s="4"/>
      <c r="U20" s="23"/>
      <c r="V20" s="567"/>
      <c r="W20" s="4"/>
      <c r="X20" s="23"/>
    </row>
    <row r="21" spans="1:24" s="46" customFormat="1" ht="20.100000000000001" customHeight="1">
      <c r="A21" s="12" t="s">
        <v>82</v>
      </c>
      <c r="B21" s="18">
        <f>J21*$B$15</f>
        <v>0</v>
      </c>
      <c r="C21" s="26">
        <f>+B21*$C$48</f>
        <v>0</v>
      </c>
      <c r="D21" s="19">
        <f>J21*$D$15</f>
        <v>0</v>
      </c>
      <c r="E21" s="26">
        <f>+D21*$C$48</f>
        <v>0</v>
      </c>
      <c r="F21" s="257">
        <f>J21*$F$15</f>
        <v>0</v>
      </c>
      <c r="G21" s="26">
        <f>+F21*$C$48</f>
        <v>0</v>
      </c>
      <c r="H21" s="18">
        <f>J21*$H$15</f>
        <v>0</v>
      </c>
      <c r="I21" s="27">
        <f>+H21*$C$48</f>
        <v>0</v>
      </c>
      <c r="J21" s="595">
        <v>0</v>
      </c>
      <c r="K21" s="596">
        <v>0</v>
      </c>
      <c r="L21" s="556">
        <v>0</v>
      </c>
      <c r="M21" s="597">
        <f>J21+K21+L21</f>
        <v>0</v>
      </c>
      <c r="N21" s="556">
        <f t="shared" si="0"/>
        <v>0</v>
      </c>
      <c r="O21" s="557">
        <f>SUM(M21:N21)</f>
        <v>0</v>
      </c>
      <c r="Q21" s="23"/>
      <c r="R21" s="23"/>
      <c r="S21" s="567"/>
      <c r="T21" s="4"/>
      <c r="U21" s="23"/>
      <c r="V21" s="567"/>
      <c r="W21" s="4"/>
      <c r="X21" s="23"/>
    </row>
    <row r="22" spans="1:24" s="46" customFormat="1" ht="15" customHeight="1">
      <c r="A22" s="12"/>
      <c r="B22" s="18"/>
      <c r="C22" s="26"/>
      <c r="D22" s="19"/>
      <c r="E22" s="26"/>
      <c r="F22" s="19"/>
      <c r="G22" s="26"/>
      <c r="H22" s="18"/>
      <c r="I22" s="27"/>
      <c r="J22" s="456"/>
      <c r="K22" s="457"/>
      <c r="L22" s="458"/>
      <c r="M22" s="73"/>
      <c r="N22" s="66"/>
      <c r="O22" s="429"/>
      <c r="Q22" s="23"/>
      <c r="R22" s="23"/>
      <c r="S22" s="496"/>
      <c r="T22" s="4"/>
      <c r="U22" s="23"/>
      <c r="V22" s="567"/>
      <c r="W22" s="4"/>
      <c r="X22" s="23"/>
    </row>
    <row r="23" spans="1:24" s="46" customFormat="1" ht="20.100000000000001" customHeight="1">
      <c r="A23" s="12" t="s">
        <v>83</v>
      </c>
      <c r="B23" s="18">
        <f t="shared" ref="B23:B24" si="1">J23*$B$15</f>
        <v>0</v>
      </c>
      <c r="C23" s="26">
        <f>+B23*$C$48</f>
        <v>0</v>
      </c>
      <c r="D23" s="19">
        <f t="shared" ref="D23:D24" si="2">J23*$D$15</f>
        <v>0</v>
      </c>
      <c r="E23" s="26">
        <f>+D23*$C$48</f>
        <v>0</v>
      </c>
      <c r="F23" s="257">
        <f>J23*$F$15</f>
        <v>0</v>
      </c>
      <c r="G23" s="26">
        <f>+F23*$C$48</f>
        <v>0</v>
      </c>
      <c r="H23" s="18">
        <f t="shared" ref="H23:H24" si="3">J23*$H$15</f>
        <v>0</v>
      </c>
      <c r="I23" s="27">
        <f>+H23*$C$48</f>
        <v>0</v>
      </c>
      <c r="J23" s="595">
        <v>0</v>
      </c>
      <c r="K23" s="596">
        <v>0</v>
      </c>
      <c r="L23" s="556">
        <v>0</v>
      </c>
      <c r="M23" s="597">
        <f>J23+K23+L23</f>
        <v>0</v>
      </c>
      <c r="N23" s="556">
        <f t="shared" si="0"/>
        <v>0</v>
      </c>
      <c r="O23" s="557">
        <f>SUM(M23:N23)</f>
        <v>0</v>
      </c>
      <c r="Q23" s="23"/>
      <c r="R23" s="23"/>
      <c r="S23" s="567"/>
      <c r="T23" s="4"/>
      <c r="U23" s="23"/>
      <c r="V23" s="567"/>
      <c r="W23" s="4"/>
      <c r="X23" s="23"/>
    </row>
    <row r="24" spans="1:24" s="46" customFormat="1" ht="20.100000000000001" customHeight="1">
      <c r="A24" s="12" t="s">
        <v>84</v>
      </c>
      <c r="B24" s="18">
        <f t="shared" si="1"/>
        <v>0</v>
      </c>
      <c r="C24" s="26">
        <f>+B24*$C$48</f>
        <v>0</v>
      </c>
      <c r="D24" s="19">
        <f t="shared" si="2"/>
        <v>0</v>
      </c>
      <c r="E24" s="26">
        <f>+D24*$C$48</f>
        <v>0</v>
      </c>
      <c r="F24" s="257">
        <f>J24*$F$15</f>
        <v>0</v>
      </c>
      <c r="G24" s="26">
        <f>+F24*$C$48</f>
        <v>0</v>
      </c>
      <c r="H24" s="18">
        <f t="shared" si="3"/>
        <v>0</v>
      </c>
      <c r="I24" s="27">
        <f>+H24*$C$48</f>
        <v>0</v>
      </c>
      <c r="J24" s="595">
        <v>0</v>
      </c>
      <c r="K24" s="596">
        <v>0</v>
      </c>
      <c r="L24" s="556">
        <v>0</v>
      </c>
      <c r="M24" s="597">
        <f>J24+K24+L24</f>
        <v>0</v>
      </c>
      <c r="N24" s="556">
        <f t="shared" si="0"/>
        <v>0</v>
      </c>
      <c r="O24" s="557">
        <f>SUM(M24:N24)</f>
        <v>0</v>
      </c>
      <c r="Q24" s="23"/>
      <c r="R24" s="23"/>
      <c r="S24" s="567"/>
      <c r="T24" s="4"/>
      <c r="U24" s="23"/>
      <c r="V24" s="567"/>
      <c r="W24" s="4"/>
      <c r="X24" s="23"/>
    </row>
    <row r="25" spans="1:24" s="46" customFormat="1" ht="15" customHeight="1">
      <c r="A25" s="12"/>
      <c r="B25" s="18"/>
      <c r="C25" s="26"/>
      <c r="D25" s="19"/>
      <c r="E25" s="26"/>
      <c r="F25" s="19"/>
      <c r="G25" s="26"/>
      <c r="H25" s="18"/>
      <c r="I25" s="27"/>
      <c r="J25" s="456"/>
      <c r="K25" s="457"/>
      <c r="L25" s="458"/>
      <c r="M25" s="73"/>
      <c r="N25" s="66"/>
      <c r="O25" s="429"/>
      <c r="Q25" s="23"/>
      <c r="R25" s="23"/>
      <c r="S25" s="496"/>
      <c r="T25" s="4"/>
      <c r="U25" s="23"/>
      <c r="V25" s="567"/>
      <c r="W25" s="4"/>
      <c r="X25" s="23"/>
    </row>
    <row r="26" spans="1:24" s="46" customFormat="1" ht="20.100000000000001" customHeight="1">
      <c r="A26" s="12" t="s">
        <v>128</v>
      </c>
      <c r="B26" s="18">
        <f t="shared" ref="B26:B27" si="4">J26*$B$15</f>
        <v>0</v>
      </c>
      <c r="C26" s="26">
        <f>+B26*$C$48</f>
        <v>0</v>
      </c>
      <c r="D26" s="19">
        <f t="shared" ref="D26:D27" si="5">J26*$D$15</f>
        <v>0</v>
      </c>
      <c r="E26" s="26">
        <f>+D26*$C$48</f>
        <v>0</v>
      </c>
      <c r="F26" s="257">
        <f>J26*$F$15</f>
        <v>0</v>
      </c>
      <c r="G26" s="26">
        <f>+F26*$C$48</f>
        <v>0</v>
      </c>
      <c r="H26" s="18">
        <f t="shared" ref="H26:H27" si="6">J26*$H$15</f>
        <v>0</v>
      </c>
      <c r="I26" s="27">
        <f>+H26*$C$48</f>
        <v>0</v>
      </c>
      <c r="J26" s="595">
        <v>0</v>
      </c>
      <c r="K26" s="596">
        <v>0</v>
      </c>
      <c r="L26" s="556">
        <v>0</v>
      </c>
      <c r="M26" s="597">
        <f>J26+K26+L26</f>
        <v>0</v>
      </c>
      <c r="N26" s="556">
        <f t="shared" si="0"/>
        <v>0</v>
      </c>
      <c r="O26" s="557">
        <f>SUM(M26:N26)</f>
        <v>0</v>
      </c>
      <c r="Q26" s="23"/>
      <c r="R26" s="23"/>
      <c r="S26" s="567"/>
      <c r="T26" s="4"/>
      <c r="U26" s="23"/>
      <c r="V26" s="567"/>
      <c r="W26" s="4"/>
      <c r="X26" s="23"/>
    </row>
    <row r="27" spans="1:24" s="46" customFormat="1" ht="20.100000000000001" customHeight="1">
      <c r="A27" s="12" t="s">
        <v>69</v>
      </c>
      <c r="B27" s="18">
        <f t="shared" si="4"/>
        <v>0</v>
      </c>
      <c r="C27" s="26">
        <f>+B27*$C$48</f>
        <v>0</v>
      </c>
      <c r="D27" s="19">
        <f t="shared" si="5"/>
        <v>0</v>
      </c>
      <c r="E27" s="26">
        <f>+D27*$C$48</f>
        <v>0</v>
      </c>
      <c r="F27" s="257">
        <f>J27*$F$15</f>
        <v>0</v>
      </c>
      <c r="G27" s="26">
        <f>+F27*$C$48</f>
        <v>0</v>
      </c>
      <c r="H27" s="18">
        <f t="shared" si="6"/>
        <v>0</v>
      </c>
      <c r="I27" s="27">
        <f>+H27*$C$48</f>
        <v>0</v>
      </c>
      <c r="J27" s="595">
        <v>0</v>
      </c>
      <c r="K27" s="596">
        <v>0</v>
      </c>
      <c r="L27" s="556">
        <v>0</v>
      </c>
      <c r="M27" s="597">
        <f>J27+K27+L27</f>
        <v>0</v>
      </c>
      <c r="N27" s="556">
        <f t="shared" si="0"/>
        <v>0</v>
      </c>
      <c r="O27" s="557">
        <f>SUM(M27:N27)</f>
        <v>0</v>
      </c>
      <c r="Q27" s="23"/>
      <c r="R27" s="23"/>
      <c r="S27" s="567"/>
      <c r="T27" s="4"/>
      <c r="U27" s="23"/>
      <c r="V27" s="567"/>
      <c r="W27" s="4"/>
      <c r="X27" s="23"/>
    </row>
    <row r="28" spans="1:24" s="46" customFormat="1" ht="15" customHeight="1">
      <c r="A28" s="12"/>
      <c r="B28" s="18"/>
      <c r="C28" s="26"/>
      <c r="D28" s="19"/>
      <c r="E28" s="26"/>
      <c r="F28" s="19"/>
      <c r="G28" s="26"/>
      <c r="H28" s="18"/>
      <c r="I28" s="27"/>
      <c r="J28" s="456"/>
      <c r="K28" s="457"/>
      <c r="L28" s="458"/>
      <c r="M28" s="73"/>
      <c r="N28" s="66"/>
      <c r="O28" s="429"/>
      <c r="Q28" s="23"/>
      <c r="R28" s="23"/>
      <c r="S28" s="496"/>
      <c r="T28" s="4"/>
      <c r="U28" s="23"/>
      <c r="V28" s="567"/>
      <c r="W28" s="4"/>
      <c r="X28" s="23"/>
    </row>
    <row r="29" spans="1:24" s="46" customFormat="1" ht="20.100000000000001" customHeight="1">
      <c r="A29" s="12" t="s">
        <v>71</v>
      </c>
      <c r="B29" s="18">
        <f t="shared" ref="B29:B30" si="7">J29*$B$15</f>
        <v>0</v>
      </c>
      <c r="C29" s="26">
        <f>+B29*$C$48</f>
        <v>0</v>
      </c>
      <c r="D29" s="19">
        <f t="shared" ref="D29:D30" si="8">J29*$D$15</f>
        <v>0</v>
      </c>
      <c r="E29" s="26">
        <f>+D29*$C$48</f>
        <v>0</v>
      </c>
      <c r="F29" s="257">
        <f>J29*$F$15</f>
        <v>0</v>
      </c>
      <c r="G29" s="26">
        <f>+F29*$C$48</f>
        <v>0</v>
      </c>
      <c r="H29" s="18">
        <f t="shared" ref="H29:H30" si="9">J29*$H$15</f>
        <v>0</v>
      </c>
      <c r="I29" s="27">
        <f>+H29*$C$48</f>
        <v>0</v>
      </c>
      <c r="J29" s="595">
        <v>0</v>
      </c>
      <c r="K29" s="596">
        <v>0</v>
      </c>
      <c r="L29" s="556">
        <v>0</v>
      </c>
      <c r="M29" s="597">
        <f>J29+K29+L29</f>
        <v>0</v>
      </c>
      <c r="N29" s="556">
        <f t="shared" si="0"/>
        <v>0</v>
      </c>
      <c r="O29" s="557">
        <f>SUM(M29:N29)</f>
        <v>0</v>
      </c>
      <c r="Q29" s="23"/>
      <c r="R29" s="23"/>
      <c r="S29" s="567"/>
      <c r="T29" s="4"/>
      <c r="U29" s="23"/>
      <c r="V29" s="567"/>
      <c r="W29" s="4"/>
      <c r="X29" s="23"/>
    </row>
    <row r="30" spans="1:24" s="46" customFormat="1" ht="20.100000000000001" customHeight="1">
      <c r="A30" s="12" t="s">
        <v>72</v>
      </c>
      <c r="B30" s="18">
        <f t="shared" si="7"/>
        <v>0</v>
      </c>
      <c r="C30" s="26">
        <f>+B30*$C$48</f>
        <v>0</v>
      </c>
      <c r="D30" s="19">
        <f t="shared" si="8"/>
        <v>0</v>
      </c>
      <c r="E30" s="26">
        <f>+D30*$C$48</f>
        <v>0</v>
      </c>
      <c r="F30" s="257">
        <f>J30*$F$15</f>
        <v>0</v>
      </c>
      <c r="G30" s="26">
        <f>+F30*$C$48</f>
        <v>0</v>
      </c>
      <c r="H30" s="18">
        <f t="shared" si="9"/>
        <v>0</v>
      </c>
      <c r="I30" s="27">
        <f>+H30*$C$48</f>
        <v>0</v>
      </c>
      <c r="J30" s="595">
        <v>0</v>
      </c>
      <c r="K30" s="596">
        <v>0</v>
      </c>
      <c r="L30" s="556">
        <v>0</v>
      </c>
      <c r="M30" s="597">
        <f>J30+K30+L30</f>
        <v>0</v>
      </c>
      <c r="N30" s="556">
        <f t="shared" si="0"/>
        <v>0</v>
      </c>
      <c r="O30" s="557">
        <f>SUM(M30:N30)</f>
        <v>0</v>
      </c>
      <c r="Q30" s="23"/>
      <c r="R30" s="23"/>
      <c r="S30" s="567"/>
      <c r="T30" s="4"/>
      <c r="U30" s="23"/>
      <c r="V30" s="567"/>
      <c r="W30" s="4"/>
      <c r="X30" s="23"/>
    </row>
    <row r="31" spans="1:24" s="46" customFormat="1" ht="15" customHeight="1">
      <c r="A31" s="12"/>
      <c r="B31" s="18"/>
      <c r="C31" s="26"/>
      <c r="D31" s="19"/>
      <c r="E31" s="26"/>
      <c r="F31" s="19"/>
      <c r="G31" s="26"/>
      <c r="H31" s="18"/>
      <c r="I31" s="27"/>
      <c r="J31" s="456"/>
      <c r="K31" s="457" t="s">
        <v>20</v>
      </c>
      <c r="L31" s="458"/>
      <c r="M31" s="73"/>
      <c r="N31" s="66"/>
      <c r="O31" s="429"/>
      <c r="Q31" s="23"/>
      <c r="R31" s="23"/>
      <c r="S31" s="496"/>
      <c r="T31" s="4"/>
      <c r="U31" s="23"/>
      <c r="V31" s="567"/>
      <c r="W31" s="4"/>
      <c r="X31" s="23"/>
    </row>
    <row r="32" spans="1:24" s="46" customFormat="1" ht="20.100000000000001" customHeight="1">
      <c r="A32" s="12" t="s">
        <v>129</v>
      </c>
      <c r="B32" s="18">
        <f t="shared" ref="B32:B33" si="10">J32*$B$15</f>
        <v>0</v>
      </c>
      <c r="C32" s="26">
        <f>+B32*$C$48</f>
        <v>0</v>
      </c>
      <c r="D32" s="19">
        <f t="shared" ref="D32:D33" si="11">J32*$D$15</f>
        <v>0</v>
      </c>
      <c r="E32" s="26">
        <f>+D32*$C$48</f>
        <v>0</v>
      </c>
      <c r="F32" s="257">
        <f>J32*$F$15</f>
        <v>0</v>
      </c>
      <c r="G32" s="26">
        <f>+F32*$C$48</f>
        <v>0</v>
      </c>
      <c r="H32" s="18">
        <f t="shared" ref="H32:H33" si="12">J32*$H$15</f>
        <v>0</v>
      </c>
      <c r="I32" s="27">
        <f>+H32*$C$48</f>
        <v>0</v>
      </c>
      <c r="J32" s="595">
        <v>0</v>
      </c>
      <c r="K32" s="596">
        <v>0</v>
      </c>
      <c r="L32" s="556">
        <v>0</v>
      </c>
      <c r="M32" s="597">
        <f>J32+K32+L32</f>
        <v>0</v>
      </c>
      <c r="N32" s="556">
        <f>M32*N$15</f>
        <v>0</v>
      </c>
      <c r="O32" s="557">
        <f>SUM(M32:N32)</f>
        <v>0</v>
      </c>
      <c r="Q32" s="23"/>
      <c r="R32" s="23"/>
      <c r="S32" s="567"/>
      <c r="T32" s="4"/>
      <c r="U32" s="23"/>
      <c r="V32" s="567"/>
      <c r="W32" s="4"/>
      <c r="X32" s="23"/>
    </row>
    <row r="33" spans="1:24" s="46" customFormat="1" ht="20.100000000000001" customHeight="1">
      <c r="A33" s="12" t="s">
        <v>73</v>
      </c>
      <c r="B33" s="18">
        <f t="shared" si="10"/>
        <v>0</v>
      </c>
      <c r="C33" s="26">
        <f>+B33*$C$48</f>
        <v>0</v>
      </c>
      <c r="D33" s="19">
        <f t="shared" si="11"/>
        <v>0</v>
      </c>
      <c r="E33" s="26">
        <f>+D33*$C$48</f>
        <v>0</v>
      </c>
      <c r="F33" s="257">
        <f>J33*$F$15</f>
        <v>0</v>
      </c>
      <c r="G33" s="26">
        <f>+F33*$C$48</f>
        <v>0</v>
      </c>
      <c r="H33" s="18">
        <f t="shared" si="12"/>
        <v>0</v>
      </c>
      <c r="I33" s="27">
        <f>+H33*$C$48</f>
        <v>0</v>
      </c>
      <c r="J33" s="595">
        <v>0</v>
      </c>
      <c r="K33" s="596">
        <v>0</v>
      </c>
      <c r="L33" s="556">
        <v>0</v>
      </c>
      <c r="M33" s="597">
        <f>J33+K33+L33</f>
        <v>0</v>
      </c>
      <c r="N33" s="556">
        <f>M33*N$15</f>
        <v>0</v>
      </c>
      <c r="O33" s="557">
        <f>SUM(M33:N33)</f>
        <v>0</v>
      </c>
      <c r="Q33" s="23"/>
      <c r="R33" s="23"/>
      <c r="S33" s="567"/>
      <c r="T33" s="4"/>
      <c r="U33" s="23"/>
      <c r="V33" s="567"/>
      <c r="W33" s="4"/>
      <c r="X33" s="23"/>
    </row>
    <row r="34" spans="1:24" s="46" customFormat="1" ht="15" customHeight="1">
      <c r="A34" s="12"/>
      <c r="B34" s="18"/>
      <c r="C34" s="26"/>
      <c r="D34" s="19"/>
      <c r="E34" s="26"/>
      <c r="F34" s="19"/>
      <c r="G34" s="26"/>
      <c r="H34" s="18"/>
      <c r="I34" s="27"/>
      <c r="J34" s="456"/>
      <c r="K34" s="457"/>
      <c r="L34" s="458"/>
      <c r="M34" s="73"/>
      <c r="N34" s="66"/>
      <c r="O34" s="429"/>
      <c r="Q34" s="23"/>
      <c r="R34" s="23"/>
      <c r="S34" s="496"/>
      <c r="T34" s="4"/>
      <c r="U34" s="23"/>
      <c r="V34" s="567"/>
      <c r="W34" s="4"/>
      <c r="X34" s="23"/>
    </row>
    <row r="35" spans="1:24" s="46" customFormat="1" ht="20.100000000000001" customHeight="1">
      <c r="A35" s="12" t="s">
        <v>85</v>
      </c>
      <c r="B35" s="18">
        <f t="shared" ref="B35:B37" si="13">J35*$B$15</f>
        <v>0</v>
      </c>
      <c r="C35" s="26">
        <f>+B35*$C$48</f>
        <v>0</v>
      </c>
      <c r="D35" s="19">
        <f t="shared" ref="D35:D37" si="14">J35*$D$15</f>
        <v>0</v>
      </c>
      <c r="E35" s="26">
        <f>+D35*$C$48</f>
        <v>0</v>
      </c>
      <c r="F35" s="257">
        <f>J35*$F$15</f>
        <v>0</v>
      </c>
      <c r="G35" s="26">
        <f>+F35*$C$48</f>
        <v>0</v>
      </c>
      <c r="H35" s="18">
        <f t="shared" ref="H35:H37" si="15">J35*$H$15</f>
        <v>0</v>
      </c>
      <c r="I35" s="27">
        <f>+H35*$C$48</f>
        <v>0</v>
      </c>
      <c r="J35" s="595">
        <v>0</v>
      </c>
      <c r="K35" s="596">
        <v>0</v>
      </c>
      <c r="L35" s="556">
        <v>0</v>
      </c>
      <c r="M35" s="597">
        <f>J35+K35+L35</f>
        <v>0</v>
      </c>
      <c r="N35" s="556">
        <f t="shared" ref="N35:N43" si="16">M35*N$15</f>
        <v>0</v>
      </c>
      <c r="O35" s="557">
        <f>SUM(M35:N35)</f>
        <v>0</v>
      </c>
      <c r="Q35" s="23"/>
      <c r="R35" s="23"/>
      <c r="S35" s="567"/>
      <c r="T35" s="4"/>
      <c r="U35" s="23"/>
      <c r="V35" s="567"/>
      <c r="W35" s="4"/>
      <c r="X35" s="23"/>
    </row>
    <row r="36" spans="1:24" s="46" customFormat="1" ht="20.100000000000001" customHeight="1">
      <c r="A36" s="12" t="s">
        <v>130</v>
      </c>
      <c r="B36" s="18">
        <f t="shared" si="13"/>
        <v>0</v>
      </c>
      <c r="C36" s="26">
        <f>+B36*$C$48</f>
        <v>0</v>
      </c>
      <c r="D36" s="19">
        <f t="shared" si="14"/>
        <v>0</v>
      </c>
      <c r="E36" s="26">
        <f>+D36*$C$48</f>
        <v>0</v>
      </c>
      <c r="F36" s="257">
        <f>J36*$F$15</f>
        <v>0</v>
      </c>
      <c r="G36" s="26">
        <f>+F36*$C$48</f>
        <v>0</v>
      </c>
      <c r="H36" s="18">
        <f t="shared" si="15"/>
        <v>0</v>
      </c>
      <c r="I36" s="27">
        <f>+H36*$C$48</f>
        <v>0</v>
      </c>
      <c r="J36" s="595">
        <v>0</v>
      </c>
      <c r="K36" s="596">
        <v>0</v>
      </c>
      <c r="L36" s="556">
        <v>0</v>
      </c>
      <c r="M36" s="597">
        <f>J36+K36+L36</f>
        <v>0</v>
      </c>
      <c r="N36" s="556">
        <f t="shared" si="16"/>
        <v>0</v>
      </c>
      <c r="O36" s="557">
        <f>SUM(M36:N36)</f>
        <v>0</v>
      </c>
      <c r="Q36" s="23"/>
      <c r="R36" s="23"/>
      <c r="S36" s="567"/>
      <c r="T36" s="4"/>
      <c r="U36" s="23"/>
      <c r="V36" s="567"/>
      <c r="W36" s="4"/>
      <c r="X36" s="23"/>
    </row>
    <row r="37" spans="1:24" s="46" customFormat="1" ht="20.100000000000001" customHeight="1">
      <c r="A37" s="12" t="s">
        <v>86</v>
      </c>
      <c r="B37" s="18">
        <f t="shared" si="13"/>
        <v>0</v>
      </c>
      <c r="C37" s="26">
        <f>+B37*$C$48</f>
        <v>0</v>
      </c>
      <c r="D37" s="19">
        <f t="shared" si="14"/>
        <v>0</v>
      </c>
      <c r="E37" s="26">
        <f>+D37*$C$48</f>
        <v>0</v>
      </c>
      <c r="F37" s="257">
        <f>J37*$F$15</f>
        <v>0</v>
      </c>
      <c r="G37" s="26">
        <f>+F37*$C$48</f>
        <v>0</v>
      </c>
      <c r="H37" s="18">
        <f t="shared" si="15"/>
        <v>0</v>
      </c>
      <c r="I37" s="27">
        <f>+H37*$C$48</f>
        <v>0</v>
      </c>
      <c r="J37" s="595">
        <v>0</v>
      </c>
      <c r="K37" s="596">
        <v>0</v>
      </c>
      <c r="L37" s="556">
        <v>0</v>
      </c>
      <c r="M37" s="597">
        <f>J37+K37+L37</f>
        <v>0</v>
      </c>
      <c r="N37" s="556">
        <f t="shared" si="16"/>
        <v>0</v>
      </c>
      <c r="O37" s="557">
        <f>SUM(M37:N37)</f>
        <v>0</v>
      </c>
      <c r="Q37" s="23"/>
      <c r="R37" s="23"/>
      <c r="S37" s="567"/>
      <c r="T37" s="4"/>
      <c r="U37" s="23"/>
      <c r="V37" s="567"/>
      <c r="W37" s="4"/>
      <c r="X37" s="23"/>
    </row>
    <row r="38" spans="1:24" s="46" customFormat="1" ht="15" customHeight="1">
      <c r="A38" s="752"/>
      <c r="B38" s="753"/>
      <c r="C38" s="26"/>
      <c r="D38" s="19"/>
      <c r="E38" s="26"/>
      <c r="F38" s="19"/>
      <c r="G38" s="26"/>
      <c r="H38" s="18"/>
      <c r="I38" s="27"/>
      <c r="J38" s="456"/>
      <c r="K38" s="457"/>
      <c r="L38" s="458"/>
      <c r="M38" s="73"/>
      <c r="N38" s="66"/>
      <c r="O38" s="429"/>
      <c r="Q38" s="23"/>
      <c r="R38" s="23"/>
      <c r="S38" s="496"/>
      <c r="T38" s="4"/>
      <c r="U38" s="23"/>
      <c r="V38" s="567"/>
      <c r="W38" s="4"/>
      <c r="X38" s="23"/>
    </row>
    <row r="39" spans="1:24" s="46" customFormat="1" ht="20.100000000000001" customHeight="1">
      <c r="A39" s="12" t="s">
        <v>131</v>
      </c>
      <c r="B39" s="18">
        <f t="shared" ref="B39:B40" si="17">J39*$B$15</f>
        <v>0</v>
      </c>
      <c r="C39" s="26">
        <f>+B39*$C$48</f>
        <v>0</v>
      </c>
      <c r="D39" s="19">
        <f t="shared" ref="D39:D40" si="18">J39*$D$15</f>
        <v>0</v>
      </c>
      <c r="E39" s="26">
        <f>+D39*$C$48</f>
        <v>0</v>
      </c>
      <c r="F39" s="257">
        <f>J39*$F$15</f>
        <v>0</v>
      </c>
      <c r="G39" s="26">
        <f>+F39*$C$48</f>
        <v>0</v>
      </c>
      <c r="H39" s="18">
        <f t="shared" ref="H39:H40" si="19">J39*$H$15</f>
        <v>0</v>
      </c>
      <c r="I39" s="27">
        <f>+H39*$C$48</f>
        <v>0</v>
      </c>
      <c r="J39" s="595">
        <v>0</v>
      </c>
      <c r="K39" s="596">
        <v>0</v>
      </c>
      <c r="L39" s="556">
        <v>0</v>
      </c>
      <c r="M39" s="597">
        <f>J39+K39+L39</f>
        <v>0</v>
      </c>
      <c r="N39" s="556">
        <f t="shared" si="16"/>
        <v>0</v>
      </c>
      <c r="O39" s="557">
        <f>SUM(M39:N39)</f>
        <v>0</v>
      </c>
      <c r="Q39" s="23"/>
      <c r="R39" s="23"/>
      <c r="S39" s="567"/>
      <c r="T39" s="4"/>
      <c r="U39" s="23"/>
      <c r="V39" s="567"/>
      <c r="W39" s="4"/>
      <c r="X39" s="23"/>
    </row>
    <row r="40" spans="1:24" s="46" customFormat="1" ht="20.100000000000001" customHeight="1">
      <c r="A40" s="12" t="s">
        <v>74</v>
      </c>
      <c r="B40" s="18">
        <f t="shared" si="17"/>
        <v>0</v>
      </c>
      <c r="C40" s="26">
        <f>+B40*$C$48</f>
        <v>0</v>
      </c>
      <c r="D40" s="19">
        <f t="shared" si="18"/>
        <v>0</v>
      </c>
      <c r="E40" s="26">
        <f>+D40*$C$48</f>
        <v>0</v>
      </c>
      <c r="F40" s="257">
        <f>J40*$F$15</f>
        <v>0</v>
      </c>
      <c r="G40" s="26">
        <f>+F40*$C$48</f>
        <v>0</v>
      </c>
      <c r="H40" s="18">
        <f t="shared" si="19"/>
        <v>0</v>
      </c>
      <c r="I40" s="27">
        <f>+H40*$C$48</f>
        <v>0</v>
      </c>
      <c r="J40" s="595">
        <v>0</v>
      </c>
      <c r="K40" s="596">
        <v>0</v>
      </c>
      <c r="L40" s="556">
        <v>0</v>
      </c>
      <c r="M40" s="597">
        <f>J40+K40+L40</f>
        <v>0</v>
      </c>
      <c r="N40" s="556">
        <f t="shared" si="16"/>
        <v>0</v>
      </c>
      <c r="O40" s="557">
        <f>SUM(M40:N40)</f>
        <v>0</v>
      </c>
      <c r="Q40" s="23"/>
      <c r="R40" s="23"/>
      <c r="S40" s="567"/>
      <c r="T40" s="4"/>
      <c r="U40" s="23"/>
      <c r="V40" s="567"/>
      <c r="W40" s="4"/>
      <c r="X40" s="23"/>
    </row>
    <row r="41" spans="1:24" s="46" customFormat="1" ht="15" customHeight="1">
      <c r="A41" s="12"/>
      <c r="B41" s="18"/>
      <c r="C41" s="26"/>
      <c r="D41" s="19"/>
      <c r="E41" s="26"/>
      <c r="F41" s="19"/>
      <c r="G41" s="26"/>
      <c r="H41" s="18"/>
      <c r="I41" s="27"/>
      <c r="J41" s="459"/>
      <c r="K41" s="460"/>
      <c r="L41" s="458"/>
      <c r="M41" s="73"/>
      <c r="N41" s="66"/>
      <c r="O41" s="429"/>
      <c r="Q41" s="23"/>
      <c r="R41" s="23"/>
      <c r="S41" s="496"/>
      <c r="T41" s="4"/>
      <c r="U41" s="23"/>
      <c r="V41" s="567"/>
      <c r="W41" s="4"/>
      <c r="X41" s="23"/>
    </row>
    <row r="42" spans="1:24" s="46" customFormat="1" ht="20.100000000000001" customHeight="1">
      <c r="A42" s="12" t="s">
        <v>75</v>
      </c>
      <c r="B42" s="18">
        <f t="shared" ref="B42:B43" si="20">J42*$B$15</f>
        <v>0</v>
      </c>
      <c r="C42" s="26">
        <f>+B42*$C$48</f>
        <v>0</v>
      </c>
      <c r="D42" s="19">
        <f>J42*$D$15</f>
        <v>0</v>
      </c>
      <c r="E42" s="26">
        <f>+D42*$C$48</f>
        <v>0</v>
      </c>
      <c r="F42" s="257">
        <f>J42*$F$15</f>
        <v>0</v>
      </c>
      <c r="G42" s="26">
        <f>+F42*$C$48</f>
        <v>0</v>
      </c>
      <c r="H42" s="18">
        <f t="shared" ref="H42:H43" si="21">J42*$H$15</f>
        <v>0</v>
      </c>
      <c r="I42" s="27">
        <f>+H42*$C$48</f>
        <v>0</v>
      </c>
      <c r="J42" s="598">
        <v>0</v>
      </c>
      <c r="K42" s="599">
        <v>0</v>
      </c>
      <c r="L42" s="556">
        <v>0</v>
      </c>
      <c r="M42" s="597">
        <f>J42+K42+L42</f>
        <v>0</v>
      </c>
      <c r="N42" s="556">
        <f t="shared" si="16"/>
        <v>0</v>
      </c>
      <c r="O42" s="557">
        <f>SUM(M42:N42)</f>
        <v>0</v>
      </c>
      <c r="Q42" s="23"/>
      <c r="R42" s="23"/>
      <c r="S42" s="567"/>
      <c r="T42" s="4"/>
      <c r="U42" s="23"/>
      <c r="V42" s="567"/>
      <c r="W42" s="4"/>
      <c r="X42" s="23"/>
    </row>
    <row r="43" spans="1:24" s="46" customFormat="1" ht="20.100000000000001" customHeight="1">
      <c r="A43" s="12" t="s">
        <v>132</v>
      </c>
      <c r="B43" s="18">
        <f t="shared" si="20"/>
        <v>0</v>
      </c>
      <c r="C43" s="26">
        <f>+B43*$C$48</f>
        <v>0</v>
      </c>
      <c r="D43" s="19">
        <f t="shared" ref="D43" si="22">J43*$D$15</f>
        <v>0</v>
      </c>
      <c r="E43" s="26">
        <f>+D43*$C$48</f>
        <v>0</v>
      </c>
      <c r="F43" s="257">
        <f>J43*$F$15</f>
        <v>0</v>
      </c>
      <c r="G43" s="26">
        <f>+F43*$C$48</f>
        <v>0</v>
      </c>
      <c r="H43" s="18">
        <f t="shared" si="21"/>
        <v>0</v>
      </c>
      <c r="I43" s="27">
        <f>+H43*$C$48</f>
        <v>0</v>
      </c>
      <c r="J43" s="598">
        <v>0</v>
      </c>
      <c r="K43" s="599">
        <v>0</v>
      </c>
      <c r="L43" s="556">
        <v>0</v>
      </c>
      <c r="M43" s="597">
        <f>J43+K43+L43</f>
        <v>0</v>
      </c>
      <c r="N43" s="556">
        <f t="shared" si="16"/>
        <v>0</v>
      </c>
      <c r="O43" s="557">
        <f>SUM(M43:N43)</f>
        <v>0</v>
      </c>
      <c r="Q43" s="23"/>
      <c r="R43" s="23"/>
      <c r="S43" s="567"/>
      <c r="T43" s="4"/>
      <c r="U43" s="23"/>
      <c r="V43" s="567"/>
      <c r="W43" s="4"/>
      <c r="X43" s="23"/>
    </row>
    <row r="44" spans="1:24" s="46" customFormat="1" ht="15" customHeight="1">
      <c r="A44" s="182"/>
      <c r="B44" s="183"/>
      <c r="C44" s="184"/>
      <c r="D44" s="185"/>
      <c r="E44" s="184"/>
      <c r="F44" s="185"/>
      <c r="G44" s="184"/>
      <c r="H44" s="183"/>
      <c r="I44" s="261"/>
      <c r="J44" s="461"/>
      <c r="K44" s="462"/>
      <c r="L44" s="463"/>
      <c r="M44" s="258"/>
      <c r="N44" s="186"/>
      <c r="O44" s="187"/>
      <c r="Q44" s="23"/>
      <c r="R44" s="23"/>
      <c r="S44" s="496"/>
      <c r="T44" s="4"/>
      <c r="U44" s="23"/>
      <c r="V44" s="567"/>
      <c r="W44" s="4"/>
      <c r="X44" s="23"/>
    </row>
    <row r="45" spans="1:24" s="46" customFormat="1" ht="20.100000000000001" customHeight="1">
      <c r="A45" s="12" t="s">
        <v>172</v>
      </c>
      <c r="B45" s="18">
        <f t="shared" ref="B45:B46" si="23">J45*$B$15</f>
        <v>0</v>
      </c>
      <c r="C45" s="26">
        <f>+B45*$C$48</f>
        <v>0</v>
      </c>
      <c r="D45" s="19">
        <f>J45*$D$15</f>
        <v>0</v>
      </c>
      <c r="E45" s="26">
        <f>+D45*$C$48</f>
        <v>0</v>
      </c>
      <c r="F45" s="257">
        <f>J45*$F$15</f>
        <v>0</v>
      </c>
      <c r="G45" s="26">
        <f>+F45*$C$48</f>
        <v>0</v>
      </c>
      <c r="H45" s="18">
        <f t="shared" ref="H45:H46" si="24">J45*$H$15</f>
        <v>0</v>
      </c>
      <c r="I45" s="27">
        <f>+H45*$C$48</f>
        <v>0</v>
      </c>
      <c r="J45" s="598">
        <v>0</v>
      </c>
      <c r="K45" s="599">
        <v>0</v>
      </c>
      <c r="L45" s="556">
        <v>0</v>
      </c>
      <c r="M45" s="597">
        <f>J45+K45+L45</f>
        <v>0</v>
      </c>
      <c r="N45" s="556">
        <f t="shared" ref="N45:N46" si="25">M45*N$15</f>
        <v>0</v>
      </c>
      <c r="O45" s="557">
        <f>SUM(M45:N45)</f>
        <v>0</v>
      </c>
      <c r="Q45" s="23"/>
      <c r="R45" s="23"/>
      <c r="S45" s="567"/>
      <c r="T45" s="4"/>
      <c r="U45" s="23"/>
      <c r="V45" s="567"/>
      <c r="W45" s="4"/>
      <c r="X45" s="23"/>
    </row>
    <row r="46" spans="1:24" s="46" customFormat="1" ht="20.100000000000001" customHeight="1">
      <c r="A46" s="12" t="s">
        <v>173</v>
      </c>
      <c r="B46" s="18">
        <f t="shared" si="23"/>
        <v>0</v>
      </c>
      <c r="C46" s="26">
        <f>+B46*$C$48</f>
        <v>0</v>
      </c>
      <c r="D46" s="19">
        <f t="shared" ref="D46" si="26">J46*$D$15</f>
        <v>0</v>
      </c>
      <c r="E46" s="26">
        <f>+D46*$C$48</f>
        <v>0</v>
      </c>
      <c r="F46" s="257">
        <f>J46*$F$15</f>
        <v>0</v>
      </c>
      <c r="G46" s="26">
        <f>+F46*$C$48</f>
        <v>0</v>
      </c>
      <c r="H46" s="18">
        <f t="shared" si="24"/>
        <v>0</v>
      </c>
      <c r="I46" s="27">
        <f>+H46*$C$48</f>
        <v>0</v>
      </c>
      <c r="J46" s="598">
        <v>0</v>
      </c>
      <c r="K46" s="599">
        <v>0</v>
      </c>
      <c r="L46" s="556">
        <v>0</v>
      </c>
      <c r="M46" s="597">
        <f>J46+K46+L46</f>
        <v>0</v>
      </c>
      <c r="N46" s="556">
        <f t="shared" si="25"/>
        <v>0</v>
      </c>
      <c r="O46" s="557">
        <f>SUM(M46:N46)</f>
        <v>0</v>
      </c>
      <c r="T46" s="1"/>
      <c r="V46" s="1"/>
    </row>
    <row r="47" spans="1:24" s="46" customFormat="1" ht="15" customHeight="1">
      <c r="A47" s="470"/>
      <c r="B47" s="20"/>
      <c r="C47" s="137"/>
      <c r="D47" s="196"/>
      <c r="E47" s="197"/>
      <c r="F47" s="196"/>
      <c r="G47" s="197"/>
      <c r="H47" s="196"/>
      <c r="I47" s="262"/>
      <c r="J47" s="630"/>
      <c r="K47" s="626"/>
      <c r="L47" s="610"/>
      <c r="M47" s="618"/>
      <c r="N47" s="619"/>
      <c r="O47" s="614"/>
      <c r="T47" s="1"/>
      <c r="V47" s="1"/>
    </row>
    <row r="48" spans="1:24" s="46" customFormat="1" ht="15" customHeight="1">
      <c r="A48" s="709" t="s">
        <v>135</v>
      </c>
      <c r="B48" s="710"/>
      <c r="C48" s="139">
        <f>EXTRAS!E20</f>
        <v>0</v>
      </c>
      <c r="D48" s="196"/>
      <c r="E48" s="197"/>
      <c r="F48" s="196"/>
      <c r="G48" s="197"/>
      <c r="H48" s="196"/>
      <c r="I48" s="262"/>
      <c r="J48" s="630"/>
      <c r="K48" s="626"/>
      <c r="L48" s="610"/>
      <c r="M48" s="618"/>
      <c r="N48" s="619"/>
      <c r="O48" s="614"/>
      <c r="T48" s="1"/>
      <c r="V48" s="1"/>
    </row>
    <row r="49" spans="1:30" s="46" customFormat="1" ht="15" customHeight="1">
      <c r="A49" s="709" t="s">
        <v>137</v>
      </c>
      <c r="B49" s="733"/>
      <c r="C49" s="710"/>
      <c r="D49" s="196"/>
      <c r="E49" s="197"/>
      <c r="F49" s="196"/>
      <c r="G49" s="197"/>
      <c r="H49" s="196"/>
      <c r="I49" s="262"/>
      <c r="J49" s="630"/>
      <c r="K49" s="626"/>
      <c r="L49" s="610"/>
      <c r="M49" s="618"/>
      <c r="N49" s="619"/>
      <c r="O49" s="614"/>
      <c r="T49" s="1"/>
      <c r="V49" s="1"/>
    </row>
    <row r="50" spans="1:30" s="46" customFormat="1" ht="15" customHeight="1">
      <c r="A50" s="600"/>
      <c r="B50" s="601"/>
      <c r="C50" s="601"/>
      <c r="D50" s="602"/>
      <c r="E50" s="603"/>
      <c r="F50" s="602"/>
      <c r="G50" s="603"/>
      <c r="H50" s="602"/>
      <c r="I50" s="611"/>
      <c r="J50" s="631"/>
      <c r="K50" s="627"/>
      <c r="L50" s="611"/>
      <c r="M50" s="620"/>
      <c r="N50" s="621"/>
      <c r="O50" s="615"/>
      <c r="T50" s="1"/>
      <c r="V50" s="1"/>
    </row>
    <row r="51" spans="1:30" s="7" customFormat="1" ht="15" customHeight="1">
      <c r="A51" s="604"/>
      <c r="B51" s="605"/>
      <c r="C51" s="605"/>
      <c r="D51" s="605"/>
      <c r="E51" s="605"/>
      <c r="F51" s="605"/>
      <c r="G51" s="605"/>
      <c r="H51" s="605"/>
      <c r="I51" s="612"/>
      <c r="J51" s="632"/>
      <c r="K51" s="628"/>
      <c r="L51" s="612"/>
      <c r="M51" s="622"/>
      <c r="N51" s="623"/>
      <c r="O51" s="616"/>
      <c r="R51" s="3"/>
      <c r="S51" s="3"/>
      <c r="T51" s="3"/>
    </row>
    <row r="52" spans="1:30" s="46" customFormat="1" ht="15" customHeight="1" thickBot="1">
      <c r="A52" s="606"/>
      <c r="B52" s="607"/>
      <c r="C52" s="607"/>
      <c r="D52" s="608"/>
      <c r="E52" s="609"/>
      <c r="F52" s="608"/>
      <c r="G52" s="609"/>
      <c r="H52" s="608"/>
      <c r="I52" s="613"/>
      <c r="J52" s="633"/>
      <c r="K52" s="629"/>
      <c r="L52" s="613"/>
      <c r="M52" s="624"/>
      <c r="N52" s="625"/>
      <c r="O52" s="617"/>
      <c r="T52" s="1"/>
      <c r="V52" s="1"/>
    </row>
    <row r="53" spans="1:30" s="60" customFormat="1" ht="24" customHeight="1" thickTop="1" thickBot="1">
      <c r="A53" s="507" t="s">
        <v>27</v>
      </c>
      <c r="B53" s="711" t="s">
        <v>134</v>
      </c>
      <c r="C53" s="712"/>
      <c r="D53" s="712"/>
      <c r="E53" s="712"/>
      <c r="F53" s="712"/>
      <c r="G53" s="712"/>
      <c r="H53" s="712"/>
      <c r="I53" s="712"/>
      <c r="J53" s="712"/>
      <c r="K53" s="712"/>
      <c r="L53" s="712"/>
      <c r="M53" s="712"/>
      <c r="N53" s="713"/>
      <c r="O53" s="508">
        <f>'100 Series'!N42</f>
        <v>0</v>
      </c>
      <c r="S53" s="562"/>
      <c r="T53" s="562"/>
      <c r="V53" s="562"/>
      <c r="W53" s="562"/>
      <c r="Y53" s="7"/>
      <c r="Z53" s="498"/>
      <c r="AA53" s="498"/>
      <c r="AB53" s="53"/>
      <c r="AC53" s="61"/>
      <c r="AD53" s="61"/>
    </row>
    <row r="54" spans="1:30" s="7" customFormat="1" ht="15" customHeight="1" thickTop="1">
      <c r="A54" s="727"/>
      <c r="B54" s="728"/>
      <c r="C54" s="728"/>
      <c r="D54" s="728"/>
      <c r="E54" s="728"/>
      <c r="F54" s="728"/>
      <c r="G54" s="728"/>
      <c r="H54" s="728"/>
      <c r="I54" s="728"/>
      <c r="J54" s="728"/>
      <c r="K54" s="728"/>
      <c r="L54" s="728"/>
      <c r="M54" s="728"/>
      <c r="N54" s="728"/>
      <c r="O54" s="729"/>
      <c r="S54" s="3"/>
      <c r="T54" s="3"/>
      <c r="U54" s="3"/>
      <c r="W54" s="500"/>
      <c r="X54" s="35"/>
      <c r="Y54" s="35"/>
      <c r="Z54" s="500"/>
      <c r="AA54" s="35"/>
      <c r="AB54" s="35"/>
    </row>
    <row r="55" spans="1:30" s="7" customFormat="1" ht="20.100000000000001" customHeight="1">
      <c r="A55" s="128" t="s">
        <v>15</v>
      </c>
      <c r="C55" s="724" t="s">
        <v>111</v>
      </c>
      <c r="D55" s="724"/>
      <c r="E55" s="724"/>
      <c r="F55" s="724"/>
      <c r="G55" s="724"/>
      <c r="H55" s="724"/>
      <c r="I55" s="724"/>
      <c r="J55" s="724"/>
      <c r="K55" s="724"/>
      <c r="L55" s="724"/>
      <c r="M55" s="724"/>
      <c r="N55" s="35"/>
      <c r="O55" s="37"/>
      <c r="S55" s="3"/>
      <c r="T55" s="3"/>
      <c r="U55" s="3"/>
      <c r="W55" s="500"/>
      <c r="X55" s="35"/>
      <c r="Y55" s="35"/>
      <c r="Z55" s="500"/>
      <c r="AA55" s="35"/>
      <c r="AB55" s="35"/>
    </row>
    <row r="56" spans="1:30" s="7" customFormat="1" ht="15" customHeight="1">
      <c r="A56" s="36" t="s">
        <v>13</v>
      </c>
      <c r="B56" s="35" t="s">
        <v>1</v>
      </c>
      <c r="C56" s="723" t="s">
        <v>14</v>
      </c>
      <c r="D56" s="723"/>
      <c r="E56" s="723"/>
      <c r="F56" s="723"/>
      <c r="G56" s="723"/>
      <c r="H56" s="723"/>
      <c r="I56" s="723"/>
      <c r="J56" s="723"/>
      <c r="K56" s="723"/>
      <c r="L56" s="723"/>
      <c r="M56" s="723"/>
      <c r="N56" s="35"/>
      <c r="O56" s="37"/>
      <c r="S56" s="3"/>
      <c r="T56" s="3"/>
      <c r="U56" s="3"/>
      <c r="W56" s="500"/>
      <c r="X56" s="35"/>
      <c r="Y56" s="35"/>
      <c r="Z56" s="500"/>
      <c r="AA56" s="35"/>
      <c r="AB56" s="35"/>
    </row>
    <row r="57" spans="1:30" s="7" customFormat="1" ht="15" customHeight="1">
      <c r="A57" s="36"/>
      <c r="B57" s="35"/>
      <c r="C57" s="723" t="s">
        <v>61</v>
      </c>
      <c r="D57" s="723"/>
      <c r="E57" s="723"/>
      <c r="F57" s="723"/>
      <c r="G57" s="723"/>
      <c r="H57" s="723"/>
      <c r="I57" s="723"/>
      <c r="J57" s="723"/>
      <c r="K57" s="723"/>
      <c r="L57" s="723"/>
      <c r="M57" s="723"/>
      <c r="N57" s="35"/>
      <c r="O57" s="37"/>
      <c r="S57" s="3"/>
      <c r="T57" s="3"/>
      <c r="U57" s="3"/>
      <c r="W57" s="500"/>
      <c r="X57" s="35"/>
      <c r="Y57" s="35"/>
      <c r="Z57" s="500"/>
      <c r="AA57" s="35"/>
      <c r="AB57" s="35"/>
    </row>
    <row r="58" spans="1:30" s="7" customFormat="1" ht="15" customHeight="1">
      <c r="A58" s="36"/>
      <c r="B58" s="35"/>
      <c r="C58" s="723" t="s">
        <v>28</v>
      </c>
      <c r="D58" s="723"/>
      <c r="E58" s="723"/>
      <c r="F58" s="723"/>
      <c r="G58" s="723"/>
      <c r="H58" s="723"/>
      <c r="I58" s="723"/>
      <c r="J58" s="723"/>
      <c r="K58" s="723"/>
      <c r="L58" s="723"/>
      <c r="M58" s="723"/>
      <c r="N58" s="35"/>
      <c r="O58" s="37"/>
      <c r="S58" s="3"/>
      <c r="T58" s="3"/>
      <c r="U58" s="3"/>
      <c r="W58" s="500"/>
      <c r="X58" s="35"/>
      <c r="Y58" s="35"/>
      <c r="Z58" s="500"/>
      <c r="AA58" s="35"/>
      <c r="AB58" s="35"/>
    </row>
    <row r="59" spans="1:30" s="7" customFormat="1" ht="15" customHeight="1">
      <c r="A59" s="36"/>
      <c r="B59" s="35"/>
      <c r="C59" s="723" t="s">
        <v>62</v>
      </c>
      <c r="D59" s="723"/>
      <c r="E59" s="723"/>
      <c r="F59" s="723"/>
      <c r="G59" s="723"/>
      <c r="H59" s="723"/>
      <c r="I59" s="723"/>
      <c r="J59" s="723"/>
      <c r="K59" s="723"/>
      <c r="L59" s="723"/>
      <c r="M59" s="723"/>
      <c r="N59" s="35"/>
      <c r="O59" s="37"/>
      <c r="S59" s="3"/>
      <c r="T59" s="3"/>
      <c r="U59" s="3"/>
      <c r="W59" s="500"/>
      <c r="X59" s="35"/>
      <c r="Y59" s="35"/>
      <c r="Z59" s="500"/>
      <c r="AA59" s="35"/>
      <c r="AB59" s="35"/>
    </row>
    <row r="60" spans="1:30" s="7" customFormat="1" ht="15" customHeight="1" thickBot="1">
      <c r="A60" s="743"/>
      <c r="B60" s="744"/>
      <c r="C60" s="744"/>
      <c r="D60" s="744"/>
      <c r="E60" s="744"/>
      <c r="F60" s="744"/>
      <c r="G60" s="744"/>
      <c r="H60" s="744"/>
      <c r="I60" s="744"/>
      <c r="J60" s="744"/>
      <c r="K60" s="744"/>
      <c r="L60" s="744"/>
      <c r="M60" s="744"/>
      <c r="N60" s="744"/>
      <c r="O60" s="745"/>
      <c r="S60" s="3"/>
      <c r="T60" s="3"/>
      <c r="U60" s="3"/>
      <c r="W60" s="500"/>
      <c r="X60" s="35"/>
      <c r="Y60" s="35"/>
      <c r="Z60" s="500"/>
      <c r="AA60" s="35"/>
      <c r="AB60" s="35"/>
    </row>
    <row r="61" spans="1:30" s="7" customFormat="1" ht="15" customHeight="1" thickTop="1">
      <c r="A61" s="727"/>
      <c r="B61" s="728"/>
      <c r="C61" s="728"/>
      <c r="D61" s="728"/>
      <c r="E61" s="728"/>
      <c r="F61" s="728"/>
      <c r="G61" s="728"/>
      <c r="H61" s="728"/>
      <c r="I61" s="728"/>
      <c r="J61" s="728"/>
      <c r="K61" s="728"/>
      <c r="L61" s="728"/>
      <c r="M61" s="728"/>
      <c r="N61" s="728"/>
      <c r="O61" s="729"/>
      <c r="S61" s="3"/>
      <c r="T61" s="3"/>
      <c r="U61" s="3"/>
      <c r="W61" s="500"/>
      <c r="X61" s="35"/>
      <c r="Y61" s="35"/>
      <c r="Z61" s="500"/>
      <c r="AA61" s="35"/>
      <c r="AB61" s="35"/>
    </row>
    <row r="62" spans="1:30" s="7" customFormat="1" ht="20.100000000000001" customHeight="1">
      <c r="A62" s="714" t="s">
        <v>19</v>
      </c>
      <c r="B62" s="715"/>
      <c r="C62" s="715"/>
      <c r="D62" s="715"/>
      <c r="E62" s="715"/>
      <c r="F62" s="715"/>
      <c r="G62" s="715"/>
      <c r="H62" s="715"/>
      <c r="I62" s="715"/>
      <c r="J62" s="715"/>
      <c r="K62" s="715"/>
      <c r="L62" s="715"/>
      <c r="M62" s="715"/>
      <c r="N62" s="715"/>
      <c r="O62" s="716"/>
      <c r="S62" s="3"/>
      <c r="T62" s="3"/>
      <c r="U62" s="3"/>
      <c r="W62" s="23"/>
      <c r="X62" s="8"/>
      <c r="Y62" s="8"/>
      <c r="Z62" s="23"/>
      <c r="AA62" s="8"/>
      <c r="AB62" s="8"/>
    </row>
    <row r="63" spans="1:30" s="7" customFormat="1" ht="15" customHeight="1">
      <c r="A63" s="717"/>
      <c r="B63" s="718"/>
      <c r="C63" s="718"/>
      <c r="D63" s="718"/>
      <c r="E63" s="718"/>
      <c r="F63" s="718"/>
      <c r="G63" s="718"/>
      <c r="H63" s="718"/>
      <c r="I63" s="718"/>
      <c r="J63" s="718"/>
      <c r="K63" s="718"/>
      <c r="L63" s="718"/>
      <c r="M63" s="718"/>
      <c r="N63" s="718"/>
      <c r="O63" s="719"/>
      <c r="S63" s="3"/>
      <c r="T63" s="3"/>
      <c r="U63" s="3"/>
      <c r="W63" s="23"/>
      <c r="X63" s="8"/>
      <c r="Y63" s="8"/>
      <c r="Z63" s="23"/>
      <c r="AA63" s="8"/>
      <c r="AB63" s="8"/>
    </row>
    <row r="64" spans="1:30" s="136" customFormat="1" ht="15" customHeight="1">
      <c r="A64" s="720" t="s">
        <v>187</v>
      </c>
      <c r="B64" s="721"/>
      <c r="C64" s="721"/>
      <c r="D64" s="721"/>
      <c r="E64" s="721"/>
      <c r="F64" s="721"/>
      <c r="G64" s="721"/>
      <c r="H64" s="721"/>
      <c r="I64" s="721"/>
      <c r="J64" s="721"/>
      <c r="K64" s="721"/>
      <c r="L64" s="721"/>
      <c r="M64" s="721"/>
      <c r="N64" s="721"/>
      <c r="O64" s="722"/>
      <c r="R64" s="403"/>
      <c r="S64" s="403"/>
      <c r="T64" s="403"/>
      <c r="W64" s="488"/>
      <c r="X64" s="488"/>
      <c r="Z64" s="488"/>
      <c r="AA64" s="488"/>
    </row>
    <row r="65" spans="1:27" s="136" customFormat="1" ht="15" customHeight="1">
      <c r="A65" s="720" t="s">
        <v>179</v>
      </c>
      <c r="B65" s="721"/>
      <c r="C65" s="721"/>
      <c r="D65" s="721"/>
      <c r="E65" s="721"/>
      <c r="F65" s="721"/>
      <c r="G65" s="721"/>
      <c r="H65" s="721"/>
      <c r="I65" s="721"/>
      <c r="J65" s="721"/>
      <c r="K65" s="721"/>
      <c r="L65" s="721"/>
      <c r="M65" s="721"/>
      <c r="N65" s="721"/>
      <c r="O65" s="722"/>
      <c r="R65" s="403"/>
      <c r="S65" s="403"/>
      <c r="T65" s="403"/>
      <c r="W65" s="488"/>
      <c r="X65" s="488"/>
      <c r="Z65" s="488"/>
      <c r="AA65" s="488"/>
    </row>
    <row r="66" spans="1:27" s="136" customFormat="1" ht="15" customHeight="1">
      <c r="A66" s="720" t="s">
        <v>180</v>
      </c>
      <c r="B66" s="721"/>
      <c r="C66" s="721"/>
      <c r="D66" s="721"/>
      <c r="E66" s="721"/>
      <c r="F66" s="721"/>
      <c r="G66" s="721"/>
      <c r="H66" s="721"/>
      <c r="I66" s="721"/>
      <c r="J66" s="721"/>
      <c r="K66" s="721"/>
      <c r="L66" s="721"/>
      <c r="M66" s="721"/>
      <c r="N66" s="721"/>
      <c r="O66" s="722"/>
      <c r="R66" s="403"/>
      <c r="S66" s="403"/>
      <c r="T66" s="403"/>
      <c r="W66" s="488"/>
      <c r="X66" s="488"/>
      <c r="Z66" s="488"/>
      <c r="AA66" s="488"/>
    </row>
    <row r="67" spans="1:27" s="136" customFormat="1" ht="15" customHeight="1">
      <c r="A67" s="720" t="s">
        <v>181</v>
      </c>
      <c r="B67" s="721"/>
      <c r="C67" s="721"/>
      <c r="D67" s="721"/>
      <c r="E67" s="721"/>
      <c r="F67" s="721"/>
      <c r="G67" s="721"/>
      <c r="H67" s="721"/>
      <c r="I67" s="721"/>
      <c r="J67" s="721"/>
      <c r="K67" s="721"/>
      <c r="L67" s="721"/>
      <c r="M67" s="721"/>
      <c r="N67" s="721"/>
      <c r="O67" s="722"/>
      <c r="R67" s="403"/>
      <c r="S67" s="403"/>
      <c r="T67" s="403"/>
      <c r="W67" s="488"/>
      <c r="X67" s="488"/>
      <c r="Z67" s="488"/>
      <c r="AA67" s="488"/>
    </row>
    <row r="68" spans="1:27" s="136" customFormat="1" ht="15" customHeight="1">
      <c r="A68" s="720" t="s">
        <v>182</v>
      </c>
      <c r="B68" s="721"/>
      <c r="C68" s="721"/>
      <c r="D68" s="721"/>
      <c r="E68" s="721"/>
      <c r="F68" s="721"/>
      <c r="G68" s="721"/>
      <c r="H68" s="721"/>
      <c r="I68" s="721"/>
      <c r="J68" s="721"/>
      <c r="K68" s="721"/>
      <c r="L68" s="721"/>
      <c r="M68" s="721"/>
      <c r="N68" s="721"/>
      <c r="O68" s="722"/>
      <c r="R68" s="403"/>
      <c r="S68" s="403"/>
      <c r="T68" s="403"/>
    </row>
    <row r="69" spans="1:27" s="136" customFormat="1" ht="15" customHeight="1">
      <c r="A69" s="720" t="s">
        <v>183</v>
      </c>
      <c r="B69" s="721"/>
      <c r="C69" s="721"/>
      <c r="D69" s="721"/>
      <c r="E69" s="721"/>
      <c r="F69" s="721"/>
      <c r="G69" s="721"/>
      <c r="H69" s="721"/>
      <c r="I69" s="721"/>
      <c r="J69" s="721"/>
      <c r="K69" s="721"/>
      <c r="L69" s="721"/>
      <c r="M69" s="721"/>
      <c r="N69" s="721"/>
      <c r="O69" s="722"/>
      <c r="R69" s="403"/>
      <c r="S69" s="403"/>
      <c r="T69" s="403"/>
    </row>
    <row r="70" spans="1:27" s="136" customFormat="1" ht="15" customHeight="1">
      <c r="A70" s="720" t="s">
        <v>184</v>
      </c>
      <c r="B70" s="721"/>
      <c r="C70" s="721"/>
      <c r="D70" s="721"/>
      <c r="E70" s="721"/>
      <c r="F70" s="721"/>
      <c r="G70" s="721"/>
      <c r="H70" s="721"/>
      <c r="I70" s="721"/>
      <c r="J70" s="721"/>
      <c r="K70" s="721"/>
      <c r="L70" s="721"/>
      <c r="M70" s="721"/>
      <c r="N70" s="721"/>
      <c r="O70" s="722"/>
      <c r="R70" s="403"/>
      <c r="S70" s="403"/>
      <c r="T70" s="403"/>
    </row>
    <row r="71" spans="1:27" s="136" customFormat="1" ht="15" customHeight="1">
      <c r="A71" s="720" t="s">
        <v>185</v>
      </c>
      <c r="B71" s="721"/>
      <c r="C71" s="721"/>
      <c r="D71" s="721"/>
      <c r="E71" s="721"/>
      <c r="F71" s="721"/>
      <c r="G71" s="721"/>
      <c r="H71" s="721"/>
      <c r="I71" s="721"/>
      <c r="J71" s="721"/>
      <c r="K71" s="721"/>
      <c r="L71" s="721"/>
      <c r="M71" s="721"/>
      <c r="N71" s="721"/>
      <c r="O71" s="722"/>
      <c r="R71" s="403"/>
      <c r="S71" s="403"/>
      <c r="T71" s="403"/>
      <c r="V71" s="40"/>
      <c r="W71" s="40"/>
      <c r="X71" s="40"/>
      <c r="Y71" s="40"/>
      <c r="Z71" s="40"/>
      <c r="AA71" s="40"/>
    </row>
    <row r="72" spans="1:27" s="136" customFormat="1" ht="15" customHeight="1">
      <c r="A72" s="720" t="s">
        <v>186</v>
      </c>
      <c r="B72" s="721"/>
      <c r="C72" s="721"/>
      <c r="D72" s="721"/>
      <c r="E72" s="721"/>
      <c r="F72" s="721"/>
      <c r="G72" s="721"/>
      <c r="H72" s="721"/>
      <c r="I72" s="721"/>
      <c r="J72" s="721"/>
      <c r="K72" s="721"/>
      <c r="L72" s="721"/>
      <c r="M72" s="721"/>
      <c r="N72" s="721"/>
      <c r="O72" s="722"/>
      <c r="R72" s="403"/>
      <c r="S72" s="403"/>
      <c r="T72" s="403"/>
      <c r="V72" s="40"/>
      <c r="W72" s="40"/>
      <c r="X72" s="40"/>
      <c r="Y72" s="40"/>
      <c r="Z72" s="40"/>
      <c r="AA72" s="40"/>
    </row>
    <row r="73" spans="1:27" s="7" customFormat="1" ht="15" customHeight="1">
      <c r="A73" s="34"/>
      <c r="O73" s="10"/>
      <c r="R73" s="3"/>
      <c r="S73" s="3"/>
      <c r="T73" s="3"/>
    </row>
    <row r="74" spans="1:27" s="7" customFormat="1" ht="15" customHeight="1">
      <c r="A74" s="34"/>
      <c r="J74" s="730" t="s">
        <v>66</v>
      </c>
      <c r="K74" s="730"/>
      <c r="L74" s="730"/>
      <c r="M74" s="730"/>
      <c r="O74" s="10"/>
      <c r="R74" s="3"/>
      <c r="S74" s="3"/>
      <c r="T74" s="3"/>
    </row>
    <row r="75" spans="1:27" s="7" customFormat="1" ht="15" customHeight="1">
      <c r="A75" s="34"/>
      <c r="O75" s="10"/>
      <c r="R75" s="3"/>
      <c r="S75" s="3"/>
      <c r="T75" s="3"/>
    </row>
    <row r="76" spans="1:27" s="7" customFormat="1" ht="15" customHeight="1">
      <c r="A76" s="34"/>
      <c r="O76" s="10"/>
      <c r="R76" s="3"/>
      <c r="S76" s="3"/>
      <c r="T76" s="3"/>
    </row>
    <row r="77" spans="1:27" s="7" customFormat="1" ht="15" customHeight="1">
      <c r="A77" s="34"/>
      <c r="O77" s="10"/>
      <c r="R77" s="3"/>
      <c r="S77" s="3"/>
      <c r="T77" s="3"/>
    </row>
    <row r="78" spans="1:27" s="7" customFormat="1" ht="15" customHeight="1">
      <c r="A78" s="34"/>
      <c r="J78" s="730" t="s">
        <v>116</v>
      </c>
      <c r="K78" s="730"/>
      <c r="L78" s="730"/>
      <c r="M78" s="730"/>
      <c r="O78" s="10"/>
      <c r="R78" s="3"/>
      <c r="S78" s="3"/>
      <c r="T78" s="3"/>
    </row>
    <row r="79" spans="1:27" s="7" customFormat="1" ht="15" customHeight="1">
      <c r="A79" s="34"/>
      <c r="O79" s="10"/>
      <c r="R79" s="3"/>
      <c r="S79" s="3"/>
      <c r="T79" s="3"/>
    </row>
    <row r="80" spans="1:27" s="7" customFormat="1" ht="15" customHeight="1">
      <c r="A80" s="34"/>
      <c r="B80" s="135"/>
      <c r="C80" s="135"/>
      <c r="D80" s="135"/>
      <c r="H80" s="3"/>
      <c r="O80" s="10"/>
      <c r="R80" s="3"/>
      <c r="S80" s="3"/>
      <c r="T80" s="3"/>
    </row>
    <row r="81" spans="1:22" s="135" customFormat="1" ht="20.100000000000001" customHeight="1">
      <c r="A81" s="414"/>
      <c r="B81" s="726" t="s">
        <v>143</v>
      </c>
      <c r="C81" s="726"/>
      <c r="D81" s="726"/>
      <c r="E81" s="415"/>
      <c r="F81" s="415">
        <v>30</v>
      </c>
      <c r="G81" s="118"/>
      <c r="H81" s="118" t="s">
        <v>142</v>
      </c>
      <c r="J81" s="726" t="s">
        <v>141</v>
      </c>
      <c r="K81" s="726"/>
      <c r="L81" s="726"/>
      <c r="O81" s="416"/>
      <c r="R81" s="118"/>
      <c r="S81" s="118"/>
      <c r="T81" s="118"/>
    </row>
    <row r="82" spans="1:22" s="7" customFormat="1" ht="15" customHeight="1" thickBot="1">
      <c r="A82" s="43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5"/>
      <c r="R82" s="3"/>
      <c r="S82" s="3"/>
      <c r="T82" s="3"/>
    </row>
    <row r="83" spans="1:22" s="46" customFormat="1" ht="15" customHeight="1" thickTop="1">
      <c r="T83" s="1"/>
      <c r="V83" s="1"/>
    </row>
    <row r="84" spans="1:22" s="46" customFormat="1" ht="15" customHeight="1">
      <c r="T84" s="1"/>
      <c r="V84" s="1"/>
    </row>
    <row r="85" spans="1:22" s="46" customFormat="1" ht="15" customHeight="1">
      <c r="T85" s="1"/>
      <c r="V85" s="1"/>
    </row>
    <row r="86" spans="1:22" s="46" customFormat="1" ht="15" customHeight="1">
      <c r="T86" s="1"/>
      <c r="V86" s="1"/>
    </row>
    <row r="87" spans="1:22" s="46" customFormat="1" ht="15" customHeight="1">
      <c r="T87" s="1"/>
      <c r="V87" s="1"/>
    </row>
    <row r="88" spans="1:22" s="46" customFormat="1" ht="15" customHeight="1">
      <c r="T88" s="1"/>
      <c r="V88" s="1"/>
    </row>
    <row r="89" spans="1:22" ht="15" customHeight="1"/>
    <row r="90" spans="1:22" ht="15" customHeight="1"/>
    <row r="91" spans="1:22" ht="15" customHeight="1"/>
    <row r="92" spans="1:22" ht="15" customHeight="1"/>
    <row r="93" spans="1:22" ht="15" customHeight="1"/>
    <row r="94" spans="1:22" ht="15" customHeight="1"/>
    <row r="95" spans="1:22" ht="15" customHeight="1"/>
    <row r="96" spans="1:2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</sheetData>
  <mergeCells count="46">
    <mergeCell ref="J81:L81"/>
    <mergeCell ref="A72:O72"/>
    <mergeCell ref="J74:M74"/>
    <mergeCell ref="J78:M78"/>
    <mergeCell ref="B81:D81"/>
    <mergeCell ref="C58:M58"/>
    <mergeCell ref="B11:C12"/>
    <mergeCell ref="D11:E12"/>
    <mergeCell ref="F11:G12"/>
    <mergeCell ref="H11:I12"/>
    <mergeCell ref="A38:B38"/>
    <mergeCell ref="A54:O54"/>
    <mergeCell ref="B53:N53"/>
    <mergeCell ref="C55:M55"/>
    <mergeCell ref="C56:M56"/>
    <mergeCell ref="C57:M57"/>
    <mergeCell ref="K15:L15"/>
    <mergeCell ref="A49:C49"/>
    <mergeCell ref="A48:B48"/>
    <mergeCell ref="A2:O2"/>
    <mergeCell ref="M4:N4"/>
    <mergeCell ref="S8:T8"/>
    <mergeCell ref="V8:W8"/>
    <mergeCell ref="N3:O3"/>
    <mergeCell ref="L7:N7"/>
    <mergeCell ref="L8:N8"/>
    <mergeCell ref="K5:L5"/>
    <mergeCell ref="M5:N5"/>
    <mergeCell ref="E8:J8"/>
    <mergeCell ref="F4:J4"/>
    <mergeCell ref="F5:J5"/>
    <mergeCell ref="B4:D4"/>
    <mergeCell ref="B5:D5"/>
    <mergeCell ref="A71:O71"/>
    <mergeCell ref="A63:O63"/>
    <mergeCell ref="A64:O64"/>
    <mergeCell ref="A65:O65"/>
    <mergeCell ref="A66:O66"/>
    <mergeCell ref="A67:O67"/>
    <mergeCell ref="C59:M59"/>
    <mergeCell ref="A68:O68"/>
    <mergeCell ref="A69:O69"/>
    <mergeCell ref="A70:O70"/>
    <mergeCell ref="A61:O61"/>
    <mergeCell ref="A62:O62"/>
    <mergeCell ref="A60:O60"/>
  </mergeCells>
  <phoneticPr fontId="44" type="noConversion"/>
  <printOptions horizontalCentered="1"/>
  <pageMargins left="0.25" right="0.25" top="0.5" bottom="0.25" header="0" footer="0"/>
  <pageSetup paperSize="5" scale="7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198AD-DFB8-4731-82ED-CD250A428BAF}">
  <sheetPr>
    <pageSetUpPr fitToPage="1"/>
  </sheetPr>
  <dimension ref="A1:AE121"/>
  <sheetViews>
    <sheetView view="pageBreakPreview" zoomScaleNormal="100" zoomScaleSheetLayoutView="100" workbookViewId="0">
      <selection activeCell="B4" sqref="B4:C4"/>
    </sheetView>
  </sheetViews>
  <sheetFormatPr defaultColWidth="9.77734375" defaultRowHeight="15"/>
  <cols>
    <col min="1" max="1" width="12.77734375" customWidth="1"/>
    <col min="2" max="2" width="7.77734375" customWidth="1"/>
    <col min="3" max="3" width="6.77734375" customWidth="1"/>
    <col min="4" max="4" width="7.77734375" customWidth="1"/>
    <col min="5" max="5" width="6.77734375" customWidth="1"/>
    <col min="6" max="6" width="7.77734375" customWidth="1"/>
    <col min="7" max="7" width="6.77734375" customWidth="1"/>
    <col min="8" max="8" width="7.77734375" customWidth="1"/>
    <col min="9" max="9" width="6.77734375" customWidth="1"/>
    <col min="10" max="10" width="8.77734375" customWidth="1"/>
    <col min="11" max="12" width="7.77734375" customWidth="1"/>
    <col min="13" max="13" width="8.77734375" customWidth="1"/>
    <col min="14" max="14" width="7.77734375" customWidth="1"/>
    <col min="15" max="15" width="9.77734375" customWidth="1"/>
    <col min="16" max="16" width="2.77734375" customWidth="1"/>
    <col min="17" max="17" width="9.77734375" customWidth="1"/>
    <col min="18" max="18" width="2.77734375" customWidth="1"/>
    <col min="20" max="20" width="9.77734375" style="1"/>
    <col min="21" max="21" width="2.77734375" customWidth="1"/>
    <col min="22" max="22" width="9.77734375" style="5"/>
    <col min="24" max="24" width="2.77734375" customWidth="1"/>
  </cols>
  <sheetData>
    <row r="1" spans="1:31" s="46" customFormat="1" ht="15" customHeight="1" thickTop="1">
      <c r="A1" s="339"/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62"/>
      <c r="O1" s="63"/>
      <c r="S1" s="562"/>
      <c r="T1" s="562"/>
      <c r="V1" s="562"/>
      <c r="W1" s="562"/>
    </row>
    <row r="2" spans="1:31" s="46" customFormat="1" ht="20.100000000000001" customHeight="1">
      <c r="A2" s="677" t="s">
        <v>23</v>
      </c>
      <c r="B2" s="678"/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9"/>
      <c r="S2" s="562"/>
      <c r="T2" s="562"/>
      <c r="V2" s="562"/>
      <c r="W2" s="562"/>
    </row>
    <row r="3" spans="1:31" s="46" customFormat="1" ht="15" customHeight="1">
      <c r="A3" s="292"/>
      <c r="B3" s="293"/>
      <c r="C3" s="293"/>
      <c r="D3" s="293"/>
      <c r="E3" s="64"/>
      <c r="F3" s="65"/>
      <c r="G3" s="65"/>
      <c r="H3" s="65"/>
      <c r="I3" s="293"/>
      <c r="J3" s="293"/>
      <c r="K3" s="293"/>
      <c r="L3" s="293"/>
      <c r="M3" s="295"/>
      <c r="N3" s="735"/>
      <c r="O3" s="736"/>
      <c r="S3" s="562"/>
      <c r="T3" s="562"/>
      <c r="V3" s="562"/>
      <c r="W3" s="562"/>
      <c r="X3"/>
      <c r="Y3"/>
      <c r="Z3"/>
      <c r="AA3"/>
      <c r="AB3"/>
      <c r="AC3"/>
      <c r="AD3"/>
      <c r="AE3"/>
    </row>
    <row r="4" spans="1:31" s="46" customFormat="1" ht="15" customHeight="1">
      <c r="A4" s="296" t="s">
        <v>11</v>
      </c>
      <c r="B4" s="756" t="str">
        <f>'100 Series'!B4</f>
        <v>Merkley Oaks</v>
      </c>
      <c r="C4" s="756"/>
      <c r="D4" s="407"/>
      <c r="E4" s="65"/>
      <c r="F4" s="700"/>
      <c r="G4" s="700"/>
      <c r="H4" s="700"/>
      <c r="I4" s="700"/>
      <c r="J4" s="700"/>
      <c r="K4" s="295"/>
      <c r="L4" s="295" t="s">
        <v>0</v>
      </c>
      <c r="M4" s="690">
        <f>'100 Series'!L4</f>
        <v>45748</v>
      </c>
      <c r="N4" s="690"/>
      <c r="O4" s="309"/>
      <c r="S4" s="562"/>
      <c r="T4" s="562"/>
      <c r="V4" s="562"/>
      <c r="W4" s="562"/>
      <c r="X4"/>
      <c r="Y4"/>
      <c r="Z4"/>
      <c r="AA4"/>
      <c r="AB4"/>
      <c r="AC4"/>
      <c r="AD4"/>
      <c r="AE4"/>
    </row>
    <row r="5" spans="1:31" s="46" customFormat="1" ht="15" customHeight="1">
      <c r="A5" s="296" t="s">
        <v>12</v>
      </c>
      <c r="B5" s="757" t="s">
        <v>216</v>
      </c>
      <c r="C5" s="757"/>
      <c r="D5" s="407"/>
      <c r="E5" s="306"/>
      <c r="F5" s="701"/>
      <c r="G5" s="701"/>
      <c r="H5" s="701"/>
      <c r="I5" s="701"/>
      <c r="J5" s="701"/>
      <c r="K5" s="696" t="s">
        <v>24</v>
      </c>
      <c r="L5" s="696"/>
      <c r="M5" s="690" t="str">
        <f>'100 Series'!L5</f>
        <v>XXX - XXX</v>
      </c>
      <c r="N5" s="690"/>
      <c r="O5" s="299"/>
      <c r="S5" s="562"/>
      <c r="T5" s="562"/>
      <c r="V5" s="562"/>
      <c r="W5" s="562"/>
      <c r="X5"/>
      <c r="Y5"/>
      <c r="Z5"/>
      <c r="AA5"/>
      <c r="AB5"/>
      <c r="AC5"/>
      <c r="AD5"/>
      <c r="AE5"/>
    </row>
    <row r="6" spans="1:31" s="46" customFormat="1" ht="15" customHeight="1">
      <c r="A6" s="296"/>
      <c r="B6" s="313" t="s">
        <v>1</v>
      </c>
      <c r="C6" s="313"/>
      <c r="D6" s="313"/>
      <c r="E6" s="300"/>
      <c r="F6" s="300"/>
      <c r="G6" s="300"/>
      <c r="H6" s="300"/>
      <c r="I6" s="47"/>
      <c r="J6" s="47"/>
      <c r="K6" s="293"/>
      <c r="L6" s="293"/>
      <c r="M6" s="47"/>
      <c r="N6" s="311"/>
      <c r="O6" s="303"/>
      <c r="S6" s="562"/>
      <c r="T6" s="562"/>
      <c r="V6" s="562"/>
      <c r="W6" s="562"/>
      <c r="X6"/>
      <c r="Y6"/>
      <c r="Z6"/>
      <c r="AA6"/>
      <c r="AB6"/>
      <c r="AC6"/>
      <c r="AD6"/>
      <c r="AE6"/>
    </row>
    <row r="7" spans="1:31" s="46" customFormat="1" ht="15" customHeight="1">
      <c r="A7" s="296" t="s">
        <v>2</v>
      </c>
      <c r="B7" s="314" t="str">
        <f>'100 Series'!B7</f>
        <v>T.B.A.</v>
      </c>
      <c r="C7" s="407"/>
      <c r="D7" s="407"/>
      <c r="E7" s="297"/>
      <c r="F7" s="300"/>
      <c r="G7" s="300"/>
      <c r="H7" s="300"/>
      <c r="I7" s="300"/>
      <c r="J7" s="300"/>
      <c r="K7" s="293"/>
      <c r="L7" s="738" t="str">
        <f>'100 Series'!K7</f>
        <v>CONTRACT PERIOD :</v>
      </c>
      <c r="M7" s="738"/>
      <c r="N7" s="738"/>
      <c r="O7" s="303"/>
      <c r="S7" s="562"/>
      <c r="T7" s="562"/>
      <c r="V7" s="562"/>
      <c r="W7" s="562"/>
      <c r="X7"/>
      <c r="Y7"/>
      <c r="Z7"/>
      <c r="AA7"/>
      <c r="AB7"/>
      <c r="AC7"/>
      <c r="AD7"/>
      <c r="AE7"/>
    </row>
    <row r="8" spans="1:31" s="46" customFormat="1" ht="15" customHeight="1">
      <c r="A8" s="296" t="s">
        <v>138</v>
      </c>
      <c r="B8" s="334" t="str">
        <f>'100 Series'!B8</f>
        <v>A - 2</v>
      </c>
      <c r="C8" s="313"/>
      <c r="D8" s="313"/>
      <c r="E8" s="739" t="s">
        <v>122</v>
      </c>
      <c r="F8" s="740"/>
      <c r="G8" s="740"/>
      <c r="H8" s="740"/>
      <c r="I8" s="740"/>
      <c r="J8" s="741"/>
      <c r="K8" s="297"/>
      <c r="L8" s="705" t="str">
        <f>'100 Series'!K8</f>
        <v>April 1, 2025 to March 31, 2026</v>
      </c>
      <c r="M8" s="705"/>
      <c r="N8" s="705"/>
      <c r="O8" s="303"/>
      <c r="S8" s="746"/>
      <c r="T8" s="746"/>
      <c r="U8" s="23"/>
      <c r="V8" s="746"/>
      <c r="W8" s="746"/>
    </row>
    <row r="9" spans="1:31" s="46" customFormat="1" ht="15" customHeight="1" thickBot="1">
      <c r="A9" s="341"/>
      <c r="B9" s="306"/>
      <c r="C9" s="306"/>
      <c r="D9" s="300"/>
      <c r="E9" s="300"/>
      <c r="F9" s="293"/>
      <c r="G9" s="293"/>
      <c r="H9" s="293"/>
      <c r="I9" s="293"/>
      <c r="J9" s="293"/>
      <c r="K9" s="297"/>
      <c r="L9" s="297"/>
      <c r="M9" s="342"/>
      <c r="N9" s="342"/>
      <c r="O9" s="343"/>
      <c r="Q9" s="23"/>
      <c r="R9" s="23"/>
      <c r="S9" s="563"/>
      <c r="T9" s="563"/>
      <c r="U9" s="23"/>
      <c r="V9" s="563"/>
      <c r="W9" s="563"/>
      <c r="X9" s="23"/>
    </row>
    <row r="10" spans="1:31" s="337" customFormat="1" ht="20.100000000000001" customHeight="1" thickTop="1" thickBot="1">
      <c r="A10" s="383"/>
      <c r="B10" s="384"/>
      <c r="C10" s="385"/>
      <c r="D10" s="386"/>
      <c r="E10" s="385"/>
      <c r="F10" s="386"/>
      <c r="G10" s="385"/>
      <c r="H10" s="384"/>
      <c r="I10" s="387"/>
      <c r="J10" s="388"/>
      <c r="K10" s="388"/>
      <c r="L10" s="388"/>
      <c r="M10" s="332" t="s">
        <v>4</v>
      </c>
      <c r="N10" s="335" t="s">
        <v>22</v>
      </c>
      <c r="O10" s="389" t="s">
        <v>5</v>
      </c>
      <c r="S10" s="489"/>
      <c r="T10" s="489"/>
      <c r="V10" s="489"/>
      <c r="W10" s="489"/>
    </row>
    <row r="11" spans="1:31" s="46" customFormat="1" ht="15" customHeight="1" thickTop="1">
      <c r="A11" s="116" t="s">
        <v>6</v>
      </c>
      <c r="B11" s="747" t="s">
        <v>133</v>
      </c>
      <c r="C11" s="748"/>
      <c r="D11" s="747" t="s">
        <v>25</v>
      </c>
      <c r="E11" s="748"/>
      <c r="F11" s="749" t="s">
        <v>26</v>
      </c>
      <c r="G11" s="750"/>
      <c r="H11" s="747" t="s">
        <v>155</v>
      </c>
      <c r="I11" s="751"/>
      <c r="J11" s="226" t="s">
        <v>161</v>
      </c>
      <c r="K11" s="235" t="s">
        <v>160</v>
      </c>
      <c r="L11" s="236" t="s">
        <v>17</v>
      </c>
      <c r="M11" s="220"/>
      <c r="N11" s="167"/>
      <c r="O11" s="144"/>
      <c r="Q11" s="563"/>
      <c r="R11" s="23"/>
      <c r="S11" s="563"/>
      <c r="T11" s="497"/>
      <c r="U11" s="23"/>
      <c r="V11" s="563"/>
      <c r="W11" s="497"/>
      <c r="X11" s="23"/>
    </row>
    <row r="12" spans="1:31" s="46" customFormat="1" ht="15" customHeight="1">
      <c r="A12" s="117" t="s">
        <v>1</v>
      </c>
      <c r="B12" s="682"/>
      <c r="C12" s="683"/>
      <c r="D12" s="682"/>
      <c r="E12" s="683"/>
      <c r="F12" s="686"/>
      <c r="G12" s="687"/>
      <c r="H12" s="682"/>
      <c r="I12" s="689"/>
      <c r="J12" s="227"/>
      <c r="K12" s="90" t="s">
        <v>158</v>
      </c>
      <c r="L12" s="91" t="s">
        <v>18</v>
      </c>
      <c r="M12" s="92" t="s">
        <v>8</v>
      </c>
      <c r="N12" s="93" t="s">
        <v>9</v>
      </c>
      <c r="O12" s="94" t="s">
        <v>10</v>
      </c>
      <c r="Q12" s="23"/>
      <c r="R12" s="23"/>
      <c r="S12" s="564"/>
      <c r="T12" s="565"/>
      <c r="U12" s="23"/>
      <c r="V12" s="564"/>
      <c r="W12" s="565"/>
      <c r="X12" s="23"/>
    </row>
    <row r="13" spans="1:31" s="46" customFormat="1" ht="15" customHeight="1">
      <c r="A13" s="95" t="s">
        <v>7</v>
      </c>
      <c r="B13" s="96">
        <v>63</v>
      </c>
      <c r="C13" s="96">
        <v>78</v>
      </c>
      <c r="D13" s="97">
        <v>74</v>
      </c>
      <c r="E13" s="98">
        <v>78</v>
      </c>
      <c r="F13" s="98">
        <v>77</v>
      </c>
      <c r="G13" s="97">
        <v>78</v>
      </c>
      <c r="H13" s="99">
        <v>77</v>
      </c>
      <c r="I13" s="93">
        <v>78</v>
      </c>
      <c r="J13" s="228"/>
      <c r="K13" s="100" t="s">
        <v>159</v>
      </c>
      <c r="L13" s="93"/>
      <c r="M13" s="92" t="s">
        <v>16</v>
      </c>
      <c r="N13" s="114"/>
      <c r="O13" s="115"/>
      <c r="Q13" s="23"/>
      <c r="R13" s="23"/>
      <c r="S13" s="565"/>
      <c r="T13" s="565"/>
      <c r="U13" s="23"/>
      <c r="V13" s="564"/>
      <c r="W13" s="565"/>
      <c r="X13" s="23"/>
    </row>
    <row r="14" spans="1:31" s="46" customFormat="1" ht="15" customHeight="1" thickBot="1">
      <c r="A14" s="142"/>
      <c r="B14" s="103"/>
      <c r="C14" s="103" t="s">
        <v>65</v>
      </c>
      <c r="D14" s="103"/>
      <c r="E14" s="104" t="s">
        <v>65</v>
      </c>
      <c r="F14" s="104"/>
      <c r="G14" s="103" t="s">
        <v>65</v>
      </c>
      <c r="H14" s="143"/>
      <c r="I14" s="107" t="s">
        <v>65</v>
      </c>
      <c r="J14" s="229"/>
      <c r="K14" s="264">
        <v>63</v>
      </c>
      <c r="L14" s="265">
        <v>70</v>
      </c>
      <c r="M14" s="119"/>
      <c r="N14" s="120"/>
      <c r="O14" s="145"/>
      <c r="Q14" s="23"/>
      <c r="R14" s="23"/>
      <c r="S14" s="497"/>
      <c r="T14" s="497"/>
      <c r="U14" s="23"/>
      <c r="V14" s="563"/>
      <c r="W14" s="497"/>
      <c r="X14" s="23"/>
    </row>
    <row r="15" spans="1:31" s="152" customFormat="1" ht="20.100000000000001" customHeight="1" thickTop="1" thickBot="1">
      <c r="A15" s="162" t="s">
        <v>21</v>
      </c>
      <c r="B15" s="163">
        <v>0.7</v>
      </c>
      <c r="C15" s="163"/>
      <c r="D15" s="163">
        <v>0.15</v>
      </c>
      <c r="E15" s="163"/>
      <c r="F15" s="163">
        <v>0.09</v>
      </c>
      <c r="G15" s="163"/>
      <c r="H15" s="163">
        <v>0.06</v>
      </c>
      <c r="I15" s="259"/>
      <c r="J15" s="263">
        <v>1</v>
      </c>
      <c r="K15" s="754" t="s">
        <v>208</v>
      </c>
      <c r="L15" s="755"/>
      <c r="M15" s="165" t="s">
        <v>16</v>
      </c>
      <c r="N15" s="164">
        <v>0.13</v>
      </c>
      <c r="O15" s="166"/>
      <c r="Q15" s="566"/>
      <c r="R15" s="566"/>
      <c r="S15" s="566"/>
      <c r="T15" s="566"/>
      <c r="U15" s="566"/>
      <c r="V15" s="566"/>
      <c r="W15" s="566"/>
      <c r="X15" s="566"/>
    </row>
    <row r="16" spans="1:31" s="46" customFormat="1" ht="15" customHeight="1" thickTop="1">
      <c r="A16" s="284"/>
      <c r="B16" s="285"/>
      <c r="C16" s="286"/>
      <c r="D16" s="285"/>
      <c r="E16" s="286"/>
      <c r="F16" s="285"/>
      <c r="G16" s="286"/>
      <c r="H16" s="285"/>
      <c r="I16" s="287"/>
      <c r="J16" s="464"/>
      <c r="K16" s="465"/>
      <c r="L16" s="466"/>
      <c r="M16" s="289"/>
      <c r="N16" s="288"/>
      <c r="O16" s="427"/>
      <c r="T16" s="1"/>
      <c r="V16" s="1"/>
    </row>
    <row r="17" spans="1:24" s="46" customFormat="1" ht="15" customHeight="1">
      <c r="A17" s="290" t="s">
        <v>212</v>
      </c>
      <c r="B17" s="255">
        <f>J17*$B$15</f>
        <v>0</v>
      </c>
      <c r="C17" s="256">
        <f>+B17*$C$54</f>
        <v>0</v>
      </c>
      <c r="D17" s="257">
        <f>J17*$D$15</f>
        <v>0</v>
      </c>
      <c r="E17" s="256">
        <f>+D17*$C$54</f>
        <v>0</v>
      </c>
      <c r="F17" s="257">
        <f>J17*$F$15</f>
        <v>0</v>
      </c>
      <c r="G17" s="256">
        <f>+F17*$C$54</f>
        <v>0</v>
      </c>
      <c r="H17" s="255">
        <f>J17*$H$15</f>
        <v>0</v>
      </c>
      <c r="I17" s="291">
        <f>+H17*$C$54</f>
        <v>0</v>
      </c>
      <c r="J17" s="550">
        <v>0</v>
      </c>
      <c r="K17" s="594">
        <v>0</v>
      </c>
      <c r="L17" s="552">
        <v>0</v>
      </c>
      <c r="M17" s="553">
        <f>J17+K17+L17</f>
        <v>0</v>
      </c>
      <c r="N17" s="552">
        <f>M17*N$15</f>
        <v>0</v>
      </c>
      <c r="O17" s="554">
        <f>SUM(M17:N17)</f>
        <v>0</v>
      </c>
      <c r="Q17" s="23"/>
      <c r="R17" s="23"/>
      <c r="S17" s="567"/>
      <c r="T17" s="4"/>
      <c r="U17" s="23"/>
      <c r="V17" s="567"/>
      <c r="W17" s="4"/>
      <c r="X17" s="23"/>
    </row>
    <row r="18" spans="1:24" s="46" customFormat="1" ht="15" customHeight="1">
      <c r="A18" s="290" t="s">
        <v>213</v>
      </c>
      <c r="B18" s="18">
        <f>J18*$B$15</f>
        <v>0</v>
      </c>
      <c r="C18" s="26">
        <f>+B18*$C$54</f>
        <v>0</v>
      </c>
      <c r="D18" s="19">
        <f>J18*$D$15</f>
        <v>0</v>
      </c>
      <c r="E18" s="26">
        <f>+D18*$C$54</f>
        <v>0</v>
      </c>
      <c r="F18" s="257">
        <f>J18*$F$15</f>
        <v>0</v>
      </c>
      <c r="G18" s="26">
        <f>+F18*$C$54</f>
        <v>0</v>
      </c>
      <c r="H18" s="18">
        <f>J18*$H$15</f>
        <v>0</v>
      </c>
      <c r="I18" s="27">
        <f>+H18*$C$54</f>
        <v>0</v>
      </c>
      <c r="J18" s="595">
        <v>0</v>
      </c>
      <c r="K18" s="596">
        <v>0</v>
      </c>
      <c r="L18" s="556">
        <v>0</v>
      </c>
      <c r="M18" s="597">
        <f>J18+K18+L18</f>
        <v>0</v>
      </c>
      <c r="N18" s="556">
        <f t="shared" ref="N18:N20" si="0">M18*N$15</f>
        <v>0</v>
      </c>
      <c r="O18" s="557">
        <f>SUM(M18:N18)</f>
        <v>0</v>
      </c>
      <c r="Q18" s="23"/>
      <c r="R18" s="23"/>
      <c r="S18" s="567"/>
      <c r="T18" s="4"/>
      <c r="U18" s="23"/>
      <c r="V18" s="567"/>
      <c r="W18" s="4"/>
      <c r="X18" s="23"/>
    </row>
    <row r="19" spans="1:24" s="46" customFormat="1" ht="15" customHeight="1">
      <c r="A19" s="290" t="s">
        <v>214</v>
      </c>
      <c r="B19" s="18">
        <f>J19*$B$15</f>
        <v>0</v>
      </c>
      <c r="C19" s="26">
        <f>+B19*$C$54</f>
        <v>0</v>
      </c>
      <c r="D19" s="19">
        <f>J19*$D$15</f>
        <v>0</v>
      </c>
      <c r="E19" s="26">
        <f>+D19*$C$54</f>
        <v>0</v>
      </c>
      <c r="F19" s="257">
        <f>J19*$F$15</f>
        <v>0</v>
      </c>
      <c r="G19" s="26">
        <f>+F19*$C$54</f>
        <v>0</v>
      </c>
      <c r="H19" s="18">
        <f>J19*$H$15</f>
        <v>0</v>
      </c>
      <c r="I19" s="27">
        <f>+H19*$C$54</f>
        <v>0</v>
      </c>
      <c r="J19" s="595">
        <v>0</v>
      </c>
      <c r="K19" s="596">
        <v>0</v>
      </c>
      <c r="L19" s="556">
        <v>0</v>
      </c>
      <c r="M19" s="597">
        <f>J19+K19+L19</f>
        <v>0</v>
      </c>
      <c r="N19" s="556">
        <f t="shared" si="0"/>
        <v>0</v>
      </c>
      <c r="O19" s="557">
        <f>SUM(M19:N19)</f>
        <v>0</v>
      </c>
      <c r="Q19" s="23"/>
      <c r="R19" s="23"/>
      <c r="S19" s="567"/>
      <c r="T19" s="4"/>
      <c r="U19" s="23"/>
      <c r="V19" s="567"/>
      <c r="W19" s="4"/>
      <c r="X19" s="23"/>
    </row>
    <row r="20" spans="1:24" s="46" customFormat="1" ht="15" customHeight="1">
      <c r="A20" s="290" t="s">
        <v>215</v>
      </c>
      <c r="B20" s="18">
        <f t="shared" ref="B20" si="1">J20*$B$15</f>
        <v>0</v>
      </c>
      <c r="C20" s="26">
        <f>+B20*$C$54</f>
        <v>0</v>
      </c>
      <c r="D20" s="19">
        <f t="shared" ref="D20" si="2">J20*$D$15</f>
        <v>0</v>
      </c>
      <c r="E20" s="26">
        <f>+D20*$C$54</f>
        <v>0</v>
      </c>
      <c r="F20" s="257">
        <f>J20*$F$15</f>
        <v>0</v>
      </c>
      <c r="G20" s="26">
        <f>+F20*$C$54</f>
        <v>0</v>
      </c>
      <c r="H20" s="18">
        <f t="shared" ref="H20" si="3">J20*$H$15</f>
        <v>0</v>
      </c>
      <c r="I20" s="27">
        <f>+H20*$C$54</f>
        <v>0</v>
      </c>
      <c r="J20" s="595">
        <v>0</v>
      </c>
      <c r="K20" s="596">
        <v>0</v>
      </c>
      <c r="L20" s="556">
        <v>0</v>
      </c>
      <c r="M20" s="597">
        <f>J20+K20+L20</f>
        <v>0</v>
      </c>
      <c r="N20" s="556">
        <f t="shared" si="0"/>
        <v>0</v>
      </c>
      <c r="O20" s="557">
        <f>SUM(M20:N20)</f>
        <v>0</v>
      </c>
      <c r="Q20" s="23"/>
      <c r="R20" s="23"/>
      <c r="S20" s="567"/>
      <c r="T20" s="4"/>
      <c r="U20" s="23"/>
      <c r="V20" s="567"/>
      <c r="W20" s="4"/>
      <c r="X20" s="23"/>
    </row>
    <row r="21" spans="1:24" s="46" customFormat="1" ht="15" customHeight="1">
      <c r="A21" s="12"/>
      <c r="B21" s="18"/>
      <c r="C21" s="26"/>
      <c r="D21" s="19"/>
      <c r="E21" s="26"/>
      <c r="F21" s="257"/>
      <c r="G21" s="26"/>
      <c r="H21" s="18"/>
      <c r="I21" s="27"/>
      <c r="J21" s="456"/>
      <c r="K21" s="457"/>
      <c r="L21" s="458"/>
      <c r="M21" s="663"/>
      <c r="N21" s="458"/>
      <c r="O21" s="429"/>
      <c r="Q21" s="23"/>
      <c r="R21" s="23"/>
      <c r="S21" s="567"/>
      <c r="T21" s="4"/>
      <c r="U21" s="23"/>
      <c r="V21" s="567"/>
      <c r="W21" s="4"/>
      <c r="X21" s="23"/>
    </row>
    <row r="22" spans="1:24" s="46" customFormat="1" ht="15" customHeight="1">
      <c r="A22" s="290" t="s">
        <v>217</v>
      </c>
      <c r="B22" s="255">
        <f>J22*$B$15</f>
        <v>0</v>
      </c>
      <c r="C22" s="256">
        <f>+B22*$C$54</f>
        <v>0</v>
      </c>
      <c r="D22" s="257">
        <f>J22*$D$15</f>
        <v>0</v>
      </c>
      <c r="E22" s="256">
        <f>+D22*$C$54</f>
        <v>0</v>
      </c>
      <c r="F22" s="257">
        <f>J22*$F$15</f>
        <v>0</v>
      </c>
      <c r="G22" s="256">
        <f>+F22*$C$54</f>
        <v>0</v>
      </c>
      <c r="H22" s="255">
        <f>J22*$H$15</f>
        <v>0</v>
      </c>
      <c r="I22" s="291">
        <f>+H22*$C$54</f>
        <v>0</v>
      </c>
      <c r="J22" s="550">
        <v>0</v>
      </c>
      <c r="K22" s="594">
        <v>0</v>
      </c>
      <c r="L22" s="552">
        <v>0</v>
      </c>
      <c r="M22" s="553">
        <f>J22+K22+L22</f>
        <v>0</v>
      </c>
      <c r="N22" s="552">
        <f>M22*N$15</f>
        <v>0</v>
      </c>
      <c r="O22" s="554">
        <f>SUM(M22:N22)</f>
        <v>0</v>
      </c>
      <c r="Q22" s="23"/>
      <c r="R22" s="23"/>
      <c r="S22" s="496"/>
      <c r="T22" s="4"/>
      <c r="U22" s="23"/>
      <c r="V22" s="567"/>
      <c r="W22" s="4"/>
      <c r="X22" s="23"/>
    </row>
    <row r="23" spans="1:24" s="46" customFormat="1" ht="15" customHeight="1">
      <c r="A23" s="290" t="s">
        <v>218</v>
      </c>
      <c r="B23" s="18">
        <f>J23*$B$15</f>
        <v>0</v>
      </c>
      <c r="C23" s="26">
        <f>+B23*$C$54</f>
        <v>0</v>
      </c>
      <c r="D23" s="19">
        <f>J23*$D$15</f>
        <v>0</v>
      </c>
      <c r="E23" s="26">
        <f>+D23*$C$54</f>
        <v>0</v>
      </c>
      <c r="F23" s="257">
        <f>J23*$F$15</f>
        <v>0</v>
      </c>
      <c r="G23" s="26">
        <f>+F23*$C$54</f>
        <v>0</v>
      </c>
      <c r="H23" s="18">
        <f>J23*$H$15</f>
        <v>0</v>
      </c>
      <c r="I23" s="27">
        <f>+H23*$C$54</f>
        <v>0</v>
      </c>
      <c r="J23" s="595">
        <v>0</v>
      </c>
      <c r="K23" s="596">
        <v>0</v>
      </c>
      <c r="L23" s="556">
        <v>0</v>
      </c>
      <c r="M23" s="597">
        <f>J23+K23+L23</f>
        <v>0</v>
      </c>
      <c r="N23" s="556">
        <f t="shared" ref="N23:N25" si="4">M23*N$15</f>
        <v>0</v>
      </c>
      <c r="O23" s="557">
        <f>SUM(M23:N23)</f>
        <v>0</v>
      </c>
      <c r="Q23" s="23"/>
      <c r="R23" s="23"/>
      <c r="S23" s="496"/>
      <c r="T23" s="4"/>
      <c r="U23" s="23"/>
      <c r="V23" s="497"/>
      <c r="W23" s="4"/>
      <c r="X23" s="23"/>
    </row>
    <row r="24" spans="1:24" s="46" customFormat="1" ht="15" customHeight="1">
      <c r="A24" s="290" t="s">
        <v>219</v>
      </c>
      <c r="B24" s="18">
        <f>J24*$B$15</f>
        <v>0</v>
      </c>
      <c r="C24" s="26">
        <f>+B24*$C$54</f>
        <v>0</v>
      </c>
      <c r="D24" s="19">
        <f>J24*$D$15</f>
        <v>0</v>
      </c>
      <c r="E24" s="26">
        <f>+D24*$C$54</f>
        <v>0</v>
      </c>
      <c r="F24" s="257">
        <f>J24*$F$15</f>
        <v>0</v>
      </c>
      <c r="G24" s="26">
        <f>+F24*$C$54</f>
        <v>0</v>
      </c>
      <c r="H24" s="18">
        <f>J24*$H$15</f>
        <v>0</v>
      </c>
      <c r="I24" s="27">
        <f>+H24*$C$54</f>
        <v>0</v>
      </c>
      <c r="J24" s="595">
        <v>0</v>
      </c>
      <c r="K24" s="596">
        <v>0</v>
      </c>
      <c r="L24" s="556">
        <v>0</v>
      </c>
      <c r="M24" s="597">
        <f>J24+K24+L24</f>
        <v>0</v>
      </c>
      <c r="N24" s="556">
        <f t="shared" si="4"/>
        <v>0</v>
      </c>
      <c r="O24" s="557">
        <f>SUM(M24:N24)</f>
        <v>0</v>
      </c>
      <c r="P24" s="662"/>
      <c r="Q24" s="665"/>
      <c r="R24" s="23"/>
      <c r="S24" s="496"/>
      <c r="T24" s="4"/>
      <c r="U24" s="23"/>
      <c r="V24" s="567"/>
      <c r="W24" s="4"/>
      <c r="X24" s="23"/>
    </row>
    <row r="25" spans="1:24" s="46" customFormat="1" ht="15" customHeight="1">
      <c r="A25" s="290" t="s">
        <v>220</v>
      </c>
      <c r="B25" s="18">
        <f t="shared" ref="B25" si="5">J25*$B$15</f>
        <v>0</v>
      </c>
      <c r="C25" s="26">
        <f>+B25*$C$54</f>
        <v>0</v>
      </c>
      <c r="D25" s="19">
        <f t="shared" ref="D25" si="6">J25*$D$15</f>
        <v>0</v>
      </c>
      <c r="E25" s="26">
        <f>+D25*$C$54</f>
        <v>0</v>
      </c>
      <c r="F25" s="257">
        <f>J25*$F$15</f>
        <v>0</v>
      </c>
      <c r="G25" s="26">
        <f>+F25*$C$54</f>
        <v>0</v>
      </c>
      <c r="H25" s="18">
        <f t="shared" ref="H25" si="7">J25*$H$15</f>
        <v>0</v>
      </c>
      <c r="I25" s="27">
        <f>+H25*$C$54</f>
        <v>0</v>
      </c>
      <c r="J25" s="595">
        <v>0</v>
      </c>
      <c r="K25" s="596">
        <v>0</v>
      </c>
      <c r="L25" s="556">
        <v>0</v>
      </c>
      <c r="M25" s="597">
        <f>J25+K25+L25</f>
        <v>0</v>
      </c>
      <c r="N25" s="556">
        <f t="shared" si="4"/>
        <v>0</v>
      </c>
      <c r="O25" s="557">
        <f>SUM(M25:N25)</f>
        <v>0</v>
      </c>
      <c r="Q25" s="23"/>
      <c r="R25" s="23"/>
      <c r="S25" s="496"/>
      <c r="T25" s="4"/>
      <c r="U25" s="23"/>
      <c r="V25" s="567"/>
      <c r="W25" s="4"/>
      <c r="X25" s="23"/>
    </row>
    <row r="26" spans="1:24" s="46" customFormat="1" ht="15" customHeight="1">
      <c r="A26" s="12"/>
      <c r="B26" s="18"/>
      <c r="C26" s="26"/>
      <c r="D26" s="19"/>
      <c r="E26" s="26"/>
      <c r="F26" s="257"/>
      <c r="G26" s="454"/>
      <c r="H26" s="453"/>
      <c r="I26" s="664"/>
      <c r="J26" s="456"/>
      <c r="K26" s="457"/>
      <c r="L26" s="458"/>
      <c r="M26" s="663"/>
      <c r="N26" s="458"/>
      <c r="O26" s="429"/>
      <c r="P26" s="662"/>
      <c r="Q26" s="665"/>
      <c r="R26" s="23"/>
      <c r="S26" s="567"/>
      <c r="T26" s="4"/>
      <c r="U26" s="23"/>
      <c r="V26" s="567"/>
      <c r="W26" s="4"/>
      <c r="X26" s="23"/>
    </row>
    <row r="27" spans="1:24" s="46" customFormat="1" ht="15" customHeight="1">
      <c r="A27" s="290" t="s">
        <v>221</v>
      </c>
      <c r="B27" s="255">
        <f>J27*$B$15</f>
        <v>0</v>
      </c>
      <c r="C27" s="256">
        <f>+B27*$C$54</f>
        <v>0</v>
      </c>
      <c r="D27" s="257">
        <f>J27*$D$15</f>
        <v>0</v>
      </c>
      <c r="E27" s="256">
        <f>+D27*$C$54</f>
        <v>0</v>
      </c>
      <c r="F27" s="257">
        <f>J27*$F$15</f>
        <v>0</v>
      </c>
      <c r="G27" s="256">
        <f>+F27*$C$54</f>
        <v>0</v>
      </c>
      <c r="H27" s="255">
        <f>J27*$H$15</f>
        <v>0</v>
      </c>
      <c r="I27" s="291">
        <f>+H27*$C$54</f>
        <v>0</v>
      </c>
      <c r="J27" s="550">
        <v>0</v>
      </c>
      <c r="K27" s="594">
        <v>0</v>
      </c>
      <c r="L27" s="552">
        <v>0</v>
      </c>
      <c r="M27" s="553">
        <f>J27+K27+L27</f>
        <v>0</v>
      </c>
      <c r="N27" s="552">
        <f>M27*N$15</f>
        <v>0</v>
      </c>
      <c r="O27" s="554">
        <f>SUM(M27:N27)</f>
        <v>0</v>
      </c>
      <c r="P27" s="662"/>
      <c r="Q27" s="665"/>
      <c r="R27" s="23"/>
      <c r="S27" s="567"/>
      <c r="T27" s="4"/>
      <c r="U27" s="23"/>
      <c r="V27" s="567"/>
      <c r="W27" s="4"/>
      <c r="X27" s="23"/>
    </row>
    <row r="28" spans="1:24" s="46" customFormat="1" ht="15" customHeight="1">
      <c r="A28" s="290" t="s">
        <v>222</v>
      </c>
      <c r="B28" s="18">
        <f>J28*$B$15</f>
        <v>0</v>
      </c>
      <c r="C28" s="26">
        <f>+B28*$C$54</f>
        <v>0</v>
      </c>
      <c r="D28" s="19">
        <f>J28*$D$15</f>
        <v>0</v>
      </c>
      <c r="E28" s="26">
        <f>+D28*$C$54</f>
        <v>0</v>
      </c>
      <c r="F28" s="257">
        <f>J28*$F$15</f>
        <v>0</v>
      </c>
      <c r="G28" s="26">
        <f>+F28*$C$54</f>
        <v>0</v>
      </c>
      <c r="H28" s="18">
        <f>J28*$H$15</f>
        <v>0</v>
      </c>
      <c r="I28" s="27">
        <f>+H28*$C$54</f>
        <v>0</v>
      </c>
      <c r="J28" s="595">
        <v>0</v>
      </c>
      <c r="K28" s="596">
        <v>0</v>
      </c>
      <c r="L28" s="556">
        <v>0</v>
      </c>
      <c r="M28" s="597">
        <f>J28+K28+L28</f>
        <v>0</v>
      </c>
      <c r="N28" s="556">
        <f t="shared" ref="N28:N30" si="8">M28*N$15</f>
        <v>0</v>
      </c>
      <c r="O28" s="557">
        <f>SUM(M28:N28)</f>
        <v>0</v>
      </c>
      <c r="P28" s="662"/>
      <c r="Q28" s="665"/>
      <c r="R28" s="23"/>
      <c r="S28" s="496"/>
      <c r="T28" s="4"/>
      <c r="U28" s="23"/>
      <c r="V28" s="567"/>
      <c r="W28" s="4"/>
      <c r="X28" s="23"/>
    </row>
    <row r="29" spans="1:24" s="46" customFormat="1" ht="15" customHeight="1">
      <c r="A29" s="290" t="s">
        <v>223</v>
      </c>
      <c r="B29" s="18">
        <f>J29*$B$15</f>
        <v>0</v>
      </c>
      <c r="C29" s="26">
        <f>+B29*$C$54</f>
        <v>0</v>
      </c>
      <c r="D29" s="19">
        <f>J29*$D$15</f>
        <v>0</v>
      </c>
      <c r="E29" s="26">
        <f>+D29*$C$54</f>
        <v>0</v>
      </c>
      <c r="F29" s="257">
        <f>J29*$F$15</f>
        <v>0</v>
      </c>
      <c r="G29" s="26">
        <f>+F29*$C$54</f>
        <v>0</v>
      </c>
      <c r="H29" s="18">
        <f>J29*$H$15</f>
        <v>0</v>
      </c>
      <c r="I29" s="27">
        <f>+H29*$C$54</f>
        <v>0</v>
      </c>
      <c r="J29" s="595">
        <v>0</v>
      </c>
      <c r="K29" s="596">
        <v>0</v>
      </c>
      <c r="L29" s="556">
        <v>0</v>
      </c>
      <c r="M29" s="597">
        <f>J29+K29+L29</f>
        <v>0</v>
      </c>
      <c r="N29" s="556">
        <f t="shared" si="8"/>
        <v>0</v>
      </c>
      <c r="O29" s="557">
        <f>SUM(M29:N29)</f>
        <v>0</v>
      </c>
      <c r="P29" s="662"/>
      <c r="Q29" s="665"/>
      <c r="R29" s="23"/>
      <c r="S29" s="567"/>
      <c r="T29" s="4"/>
      <c r="U29" s="23"/>
      <c r="V29" s="567"/>
      <c r="W29" s="4"/>
      <c r="X29" s="23"/>
    </row>
    <row r="30" spans="1:24" s="46" customFormat="1" ht="15" customHeight="1">
      <c r="A30" s="290" t="s">
        <v>224</v>
      </c>
      <c r="B30" s="18">
        <f t="shared" ref="B30" si="9">J30*$B$15</f>
        <v>0</v>
      </c>
      <c r="C30" s="26">
        <f>+B30*$C$54</f>
        <v>0</v>
      </c>
      <c r="D30" s="19">
        <f t="shared" ref="D30" si="10">J30*$D$15</f>
        <v>0</v>
      </c>
      <c r="E30" s="26">
        <f>+D30*$C$54</f>
        <v>0</v>
      </c>
      <c r="F30" s="257">
        <f>J30*$F$15</f>
        <v>0</v>
      </c>
      <c r="G30" s="26">
        <f>+F30*$C$54</f>
        <v>0</v>
      </c>
      <c r="H30" s="18">
        <f t="shared" ref="H30" si="11">J30*$H$15</f>
        <v>0</v>
      </c>
      <c r="I30" s="27">
        <f>+H30*$C$54</f>
        <v>0</v>
      </c>
      <c r="J30" s="595">
        <v>0</v>
      </c>
      <c r="K30" s="596">
        <v>0</v>
      </c>
      <c r="L30" s="556">
        <v>0</v>
      </c>
      <c r="M30" s="597">
        <f>J30+K30+L30</f>
        <v>0</v>
      </c>
      <c r="N30" s="556">
        <f t="shared" si="8"/>
        <v>0</v>
      </c>
      <c r="O30" s="557">
        <f>SUM(M30:N30)</f>
        <v>0</v>
      </c>
      <c r="P30" s="662"/>
      <c r="Q30" s="665"/>
      <c r="R30" s="23"/>
      <c r="S30" s="567"/>
      <c r="T30" s="4"/>
      <c r="U30" s="23"/>
      <c r="V30" s="567"/>
      <c r="W30" s="4"/>
      <c r="X30" s="23"/>
    </row>
    <row r="31" spans="1:24" s="46" customFormat="1" ht="15" customHeight="1">
      <c r="A31" s="12"/>
      <c r="B31" s="18"/>
      <c r="C31" s="26"/>
      <c r="D31" s="19"/>
      <c r="E31" s="26"/>
      <c r="F31" s="19"/>
      <c r="G31" s="454"/>
      <c r="H31" s="453"/>
      <c r="I31" s="664"/>
      <c r="J31" s="456"/>
      <c r="K31" s="457"/>
      <c r="L31" s="458"/>
      <c r="M31" s="663"/>
      <c r="N31" s="458"/>
      <c r="O31" s="429"/>
      <c r="P31" s="662"/>
      <c r="Q31" s="665"/>
      <c r="R31" s="23"/>
      <c r="S31" s="496"/>
      <c r="T31" s="4"/>
      <c r="U31" s="23"/>
      <c r="V31" s="567"/>
      <c r="W31" s="4"/>
      <c r="X31" s="23"/>
    </row>
    <row r="32" spans="1:24" s="46" customFormat="1" ht="15" customHeight="1">
      <c r="A32" s="290" t="s">
        <v>225</v>
      </c>
      <c r="B32" s="255">
        <f>J32*$B$15</f>
        <v>0</v>
      </c>
      <c r="C32" s="256">
        <f>+B32*$C$54</f>
        <v>0</v>
      </c>
      <c r="D32" s="257">
        <f>J32*$D$15</f>
        <v>0</v>
      </c>
      <c r="E32" s="256">
        <f>+D32*$C$54</f>
        <v>0</v>
      </c>
      <c r="F32" s="257">
        <f>J32*$F$15</f>
        <v>0</v>
      </c>
      <c r="G32" s="256">
        <f>+F32*$C$54</f>
        <v>0</v>
      </c>
      <c r="H32" s="255">
        <f>J32*$H$15</f>
        <v>0</v>
      </c>
      <c r="I32" s="291">
        <f>+H32*$C$54</f>
        <v>0</v>
      </c>
      <c r="J32" s="550">
        <v>0</v>
      </c>
      <c r="K32" s="594">
        <v>0</v>
      </c>
      <c r="L32" s="552">
        <v>0</v>
      </c>
      <c r="M32" s="553">
        <f>J32+K32+L32</f>
        <v>0</v>
      </c>
      <c r="N32" s="552">
        <f>M32*N$15</f>
        <v>0</v>
      </c>
      <c r="O32" s="554">
        <f>SUM(M32:N32)</f>
        <v>0</v>
      </c>
      <c r="P32" s="662"/>
      <c r="Q32" s="665"/>
      <c r="R32" s="23"/>
      <c r="S32" s="567"/>
      <c r="T32" s="4"/>
      <c r="U32" s="23"/>
      <c r="V32" s="567"/>
      <c r="W32" s="4"/>
      <c r="X32" s="23"/>
    </row>
    <row r="33" spans="1:24" s="46" customFormat="1" ht="15" customHeight="1">
      <c r="A33" s="290" t="s">
        <v>226</v>
      </c>
      <c r="B33" s="18">
        <f>J33*$B$15</f>
        <v>0</v>
      </c>
      <c r="C33" s="26">
        <f>+B33*$C$54</f>
        <v>0</v>
      </c>
      <c r="D33" s="19">
        <f>J33*$D$15</f>
        <v>0</v>
      </c>
      <c r="E33" s="26">
        <f>+D33*$C$54</f>
        <v>0</v>
      </c>
      <c r="F33" s="257">
        <f>J33*$F$15</f>
        <v>0</v>
      </c>
      <c r="G33" s="26">
        <f>+F33*$C$54</f>
        <v>0</v>
      </c>
      <c r="H33" s="18">
        <f>J33*$H$15</f>
        <v>0</v>
      </c>
      <c r="I33" s="27">
        <f>+H33*$C$54</f>
        <v>0</v>
      </c>
      <c r="J33" s="595">
        <v>0</v>
      </c>
      <c r="K33" s="596">
        <v>0</v>
      </c>
      <c r="L33" s="556">
        <v>0</v>
      </c>
      <c r="M33" s="597">
        <f>J33+K33+L33</f>
        <v>0</v>
      </c>
      <c r="N33" s="556">
        <f t="shared" ref="N33:N35" si="12">M33*N$15</f>
        <v>0</v>
      </c>
      <c r="O33" s="557">
        <f>SUM(M33:N33)</f>
        <v>0</v>
      </c>
      <c r="P33" s="662"/>
      <c r="Q33" s="665"/>
      <c r="R33" s="23"/>
      <c r="S33" s="496"/>
      <c r="T33" s="4"/>
      <c r="U33" s="23"/>
      <c r="V33" s="567"/>
      <c r="W33" s="4"/>
      <c r="X33" s="23"/>
    </row>
    <row r="34" spans="1:24" s="46" customFormat="1" ht="15" customHeight="1">
      <c r="A34" s="290" t="s">
        <v>227</v>
      </c>
      <c r="B34" s="18">
        <f>J34*$B$15</f>
        <v>0</v>
      </c>
      <c r="C34" s="26">
        <f>+B34*$C$54</f>
        <v>0</v>
      </c>
      <c r="D34" s="19">
        <f>J34*$D$15</f>
        <v>0</v>
      </c>
      <c r="E34" s="26">
        <f>+D34*$C$54</f>
        <v>0</v>
      </c>
      <c r="F34" s="257">
        <f>J34*$F$15</f>
        <v>0</v>
      </c>
      <c r="G34" s="26">
        <f>+F34*$C$54</f>
        <v>0</v>
      </c>
      <c r="H34" s="18">
        <f>J34*$H$15</f>
        <v>0</v>
      </c>
      <c r="I34" s="27">
        <f>+H34*$C$54</f>
        <v>0</v>
      </c>
      <c r="J34" s="595">
        <v>0</v>
      </c>
      <c r="K34" s="596">
        <v>0</v>
      </c>
      <c r="L34" s="556">
        <v>0</v>
      </c>
      <c r="M34" s="597">
        <f>J34+K34+L34</f>
        <v>0</v>
      </c>
      <c r="N34" s="556">
        <f t="shared" si="12"/>
        <v>0</v>
      </c>
      <c r="O34" s="557">
        <f>SUM(M34:N34)</f>
        <v>0</v>
      </c>
      <c r="P34" s="662"/>
      <c r="Q34" s="665"/>
      <c r="R34" s="23"/>
      <c r="S34" s="567"/>
      <c r="T34" s="4"/>
      <c r="U34" s="23"/>
      <c r="V34" s="567"/>
      <c r="W34" s="4"/>
      <c r="X34" s="23"/>
    </row>
    <row r="35" spans="1:24" s="46" customFormat="1" ht="15" customHeight="1">
      <c r="A35" s="290" t="s">
        <v>228</v>
      </c>
      <c r="B35" s="18">
        <f t="shared" ref="B35" si="13">J35*$B$15</f>
        <v>0</v>
      </c>
      <c r="C35" s="26">
        <f>+B35*$C$54</f>
        <v>0</v>
      </c>
      <c r="D35" s="19">
        <f t="shared" ref="D35" si="14">J35*$D$15</f>
        <v>0</v>
      </c>
      <c r="E35" s="26">
        <f>+D35*$C$54</f>
        <v>0</v>
      </c>
      <c r="F35" s="257">
        <f>J35*$F$15</f>
        <v>0</v>
      </c>
      <c r="G35" s="26">
        <f>+F35*$C$54</f>
        <v>0</v>
      </c>
      <c r="H35" s="18">
        <f t="shared" ref="H35" si="15">J35*$H$15</f>
        <v>0</v>
      </c>
      <c r="I35" s="27">
        <f>+H35*$C$54</f>
        <v>0</v>
      </c>
      <c r="J35" s="595">
        <v>0</v>
      </c>
      <c r="K35" s="596">
        <v>0</v>
      </c>
      <c r="L35" s="556">
        <v>0</v>
      </c>
      <c r="M35" s="597">
        <f>J35+K35+L35</f>
        <v>0</v>
      </c>
      <c r="N35" s="556">
        <f t="shared" si="12"/>
        <v>0</v>
      </c>
      <c r="O35" s="557">
        <f>SUM(M35:N35)</f>
        <v>0</v>
      </c>
      <c r="P35" s="662"/>
      <c r="Q35" s="665"/>
      <c r="R35" s="23"/>
      <c r="S35" s="567"/>
      <c r="T35" s="4"/>
      <c r="U35" s="23"/>
      <c r="V35" s="567"/>
      <c r="W35" s="4"/>
      <c r="X35" s="23"/>
    </row>
    <row r="36" spans="1:24" s="46" customFormat="1" ht="15" customHeight="1">
      <c r="A36" s="808"/>
      <c r="B36" s="809"/>
      <c r="C36" s="26"/>
      <c r="D36" s="19"/>
      <c r="E36" s="26"/>
      <c r="F36" s="257"/>
      <c r="G36" s="454"/>
      <c r="H36" s="453"/>
      <c r="I36" s="664"/>
      <c r="J36" s="456"/>
      <c r="K36" s="457"/>
      <c r="L36" s="458"/>
      <c r="M36" s="663"/>
      <c r="N36" s="458"/>
      <c r="O36" s="429"/>
      <c r="P36" s="662"/>
      <c r="Q36" s="665"/>
      <c r="R36" s="23"/>
      <c r="S36" s="567"/>
      <c r="T36" s="4"/>
      <c r="U36" s="23"/>
      <c r="V36" s="567"/>
      <c r="W36" s="4"/>
      <c r="X36" s="23"/>
    </row>
    <row r="37" spans="1:24" s="46" customFormat="1" ht="15" customHeight="1">
      <c r="A37" s="290" t="s">
        <v>229</v>
      </c>
      <c r="B37" s="255">
        <f>J37*$B$15</f>
        <v>0</v>
      </c>
      <c r="C37" s="256">
        <f>+B37*$C$54</f>
        <v>0</v>
      </c>
      <c r="D37" s="257">
        <f>J37*$D$15</f>
        <v>0</v>
      </c>
      <c r="E37" s="256">
        <f>+D37*$C$54</f>
        <v>0</v>
      </c>
      <c r="F37" s="257">
        <f>J37*$F$15</f>
        <v>0</v>
      </c>
      <c r="G37" s="256">
        <f>+F37*$C$54</f>
        <v>0</v>
      </c>
      <c r="H37" s="255">
        <f>J37*$H$15</f>
        <v>0</v>
      </c>
      <c r="I37" s="291">
        <f>+H37*$C$54</f>
        <v>0</v>
      </c>
      <c r="J37" s="550">
        <v>0</v>
      </c>
      <c r="K37" s="594">
        <v>0</v>
      </c>
      <c r="L37" s="552">
        <v>0</v>
      </c>
      <c r="M37" s="553">
        <f>J37+K37+L37</f>
        <v>0</v>
      </c>
      <c r="N37" s="552">
        <f>M37*N$15</f>
        <v>0</v>
      </c>
      <c r="O37" s="554">
        <f>SUM(M37:N37)</f>
        <v>0</v>
      </c>
      <c r="P37" s="662"/>
      <c r="Q37" s="665"/>
      <c r="R37" s="23"/>
      <c r="S37" s="567"/>
      <c r="T37" s="4"/>
      <c r="U37" s="23"/>
      <c r="V37" s="567"/>
      <c r="W37" s="4"/>
      <c r="X37" s="23"/>
    </row>
    <row r="38" spans="1:24" s="46" customFormat="1" ht="15" customHeight="1">
      <c r="A38" s="12"/>
      <c r="B38" s="18"/>
      <c r="C38" s="26"/>
      <c r="D38" s="19"/>
      <c r="E38" s="26"/>
      <c r="F38" s="257"/>
      <c r="G38" s="454"/>
      <c r="H38" s="453"/>
      <c r="I38" s="664"/>
      <c r="J38" s="456"/>
      <c r="K38" s="457"/>
      <c r="L38" s="458"/>
      <c r="M38" s="663"/>
      <c r="N38" s="458"/>
      <c r="O38" s="429"/>
      <c r="P38" s="662"/>
      <c r="Q38" s="665"/>
      <c r="R38" s="23"/>
      <c r="S38" s="567"/>
      <c r="T38" s="4"/>
      <c r="U38" s="23"/>
      <c r="V38" s="567"/>
      <c r="W38" s="4"/>
      <c r="X38" s="23"/>
    </row>
    <row r="39" spans="1:24" s="46" customFormat="1" ht="15" customHeight="1">
      <c r="A39" s="12"/>
      <c r="B39" s="18"/>
      <c r="C39" s="26"/>
      <c r="D39" s="19"/>
      <c r="E39" s="26"/>
      <c r="F39" s="257"/>
      <c r="G39" s="454"/>
      <c r="H39" s="453"/>
      <c r="I39" s="664"/>
      <c r="J39" s="456"/>
      <c r="K39" s="457"/>
      <c r="L39" s="458"/>
      <c r="M39" s="663"/>
      <c r="N39" s="458"/>
      <c r="O39" s="429"/>
      <c r="P39" s="662"/>
      <c r="Q39" s="665"/>
      <c r="R39" s="23"/>
      <c r="S39" s="567"/>
      <c r="T39" s="4"/>
      <c r="U39" s="23"/>
      <c r="V39" s="567"/>
      <c r="W39" s="4"/>
      <c r="X39" s="23"/>
    </row>
    <row r="40" spans="1:24" s="46" customFormat="1" ht="15" customHeight="1">
      <c r="A40" s="12"/>
      <c r="B40" s="18"/>
      <c r="C40" s="26"/>
      <c r="D40" s="19"/>
      <c r="E40" s="26"/>
      <c r="F40" s="19"/>
      <c r="G40" s="454"/>
      <c r="H40" s="453"/>
      <c r="I40" s="664"/>
      <c r="J40" s="456"/>
      <c r="K40" s="457"/>
      <c r="L40" s="458"/>
      <c r="M40" s="663"/>
      <c r="N40" s="458"/>
      <c r="O40" s="429"/>
      <c r="P40" s="662"/>
      <c r="Q40" s="665"/>
      <c r="R40" s="23"/>
      <c r="S40" s="496"/>
      <c r="T40" s="4"/>
      <c r="U40" s="23"/>
      <c r="V40" s="567"/>
      <c r="W40" s="4"/>
      <c r="X40" s="23"/>
    </row>
    <row r="41" spans="1:24" s="46" customFormat="1" ht="15" customHeight="1">
      <c r="A41" s="808"/>
      <c r="B41" s="809"/>
      <c r="C41" s="26"/>
      <c r="D41" s="19"/>
      <c r="E41" s="26"/>
      <c r="F41" s="257"/>
      <c r="G41" s="454"/>
      <c r="H41" s="453"/>
      <c r="I41" s="664"/>
      <c r="J41" s="456"/>
      <c r="K41" s="457"/>
      <c r="L41" s="458"/>
      <c r="M41" s="663"/>
      <c r="N41" s="458"/>
      <c r="O41" s="429"/>
      <c r="P41" s="662"/>
      <c r="Q41" s="665"/>
      <c r="R41" s="23"/>
      <c r="S41" s="567"/>
      <c r="T41" s="4"/>
      <c r="U41" s="23"/>
      <c r="V41" s="567"/>
      <c r="W41" s="4"/>
      <c r="X41" s="23"/>
    </row>
    <row r="42" spans="1:24" s="46" customFormat="1" ht="15" customHeight="1">
      <c r="A42" s="808"/>
      <c r="B42" s="809"/>
      <c r="C42" s="26"/>
      <c r="D42" s="19"/>
      <c r="E42" s="26"/>
      <c r="F42" s="257"/>
      <c r="G42" s="454"/>
      <c r="H42" s="453"/>
      <c r="I42" s="664"/>
      <c r="J42" s="456"/>
      <c r="K42" s="457"/>
      <c r="L42" s="458"/>
      <c r="M42" s="663"/>
      <c r="N42" s="458"/>
      <c r="O42" s="429"/>
      <c r="P42" s="662"/>
      <c r="Q42" s="665"/>
      <c r="R42" s="23"/>
      <c r="S42" s="567"/>
      <c r="T42" s="4"/>
      <c r="U42" s="23"/>
      <c r="V42" s="567"/>
      <c r="W42" s="4"/>
      <c r="X42" s="23"/>
    </row>
    <row r="43" spans="1:24" s="46" customFormat="1" ht="15" customHeight="1">
      <c r="A43" s="808"/>
      <c r="B43" s="809"/>
      <c r="C43" s="26"/>
      <c r="D43" s="19"/>
      <c r="E43" s="26"/>
      <c r="F43" s="257"/>
      <c r="G43" s="454"/>
      <c r="H43" s="453"/>
      <c r="I43" s="664"/>
      <c r="J43" s="456"/>
      <c r="K43" s="457"/>
      <c r="L43" s="458"/>
      <c r="M43" s="663"/>
      <c r="N43" s="458"/>
      <c r="O43" s="429"/>
      <c r="P43" s="662"/>
      <c r="Q43" s="665"/>
      <c r="R43" s="23"/>
      <c r="S43" s="567"/>
      <c r="T43" s="4"/>
      <c r="U43" s="23"/>
      <c r="V43" s="567"/>
      <c r="W43" s="4"/>
      <c r="X43" s="23"/>
    </row>
    <row r="44" spans="1:24" s="46" customFormat="1" ht="15" customHeight="1">
      <c r="A44" s="810"/>
      <c r="B44" s="811"/>
      <c r="C44" s="26"/>
      <c r="D44" s="19"/>
      <c r="E44" s="26"/>
      <c r="F44" s="19"/>
      <c r="G44" s="454"/>
      <c r="H44" s="453"/>
      <c r="I44" s="664"/>
      <c r="J44" s="456"/>
      <c r="K44" s="457"/>
      <c r="L44" s="458"/>
      <c r="M44" s="663"/>
      <c r="N44" s="458"/>
      <c r="O44" s="429"/>
      <c r="P44" s="662"/>
      <c r="Q44" s="665"/>
      <c r="R44" s="23"/>
      <c r="S44" s="496"/>
      <c r="T44" s="4"/>
      <c r="U44" s="23"/>
      <c r="V44" s="567"/>
      <c r="W44" s="4"/>
      <c r="X44" s="23"/>
    </row>
    <row r="45" spans="1:24" s="46" customFormat="1" ht="15" customHeight="1">
      <c r="A45" s="808"/>
      <c r="B45" s="809"/>
      <c r="C45" s="26"/>
      <c r="D45" s="19"/>
      <c r="E45" s="26"/>
      <c r="F45" s="257"/>
      <c r="G45" s="454"/>
      <c r="H45" s="453"/>
      <c r="I45" s="664"/>
      <c r="J45" s="456"/>
      <c r="K45" s="457"/>
      <c r="L45" s="458"/>
      <c r="M45" s="663"/>
      <c r="N45" s="458"/>
      <c r="O45" s="429"/>
      <c r="P45" s="662"/>
      <c r="Q45" s="665"/>
      <c r="R45" s="23"/>
      <c r="S45" s="567"/>
      <c r="T45" s="4"/>
      <c r="U45" s="23"/>
      <c r="V45" s="567"/>
      <c r="W45" s="4"/>
      <c r="X45" s="23"/>
    </row>
    <row r="46" spans="1:24" s="46" customFormat="1" ht="15" customHeight="1">
      <c r="A46" s="808"/>
      <c r="B46" s="809"/>
      <c r="C46" s="26"/>
      <c r="D46" s="19"/>
      <c r="E46" s="26"/>
      <c r="F46" s="257"/>
      <c r="G46" s="454"/>
      <c r="H46" s="453"/>
      <c r="I46" s="664"/>
      <c r="J46" s="456"/>
      <c r="K46" s="457"/>
      <c r="L46" s="458"/>
      <c r="M46" s="663"/>
      <c r="N46" s="458"/>
      <c r="O46" s="429"/>
      <c r="P46" s="662"/>
      <c r="Q46" s="665"/>
      <c r="R46" s="23"/>
      <c r="S46" s="567"/>
      <c r="T46" s="4"/>
      <c r="U46" s="23"/>
      <c r="V46" s="567"/>
      <c r="W46" s="4"/>
      <c r="X46" s="23"/>
    </row>
    <row r="47" spans="1:24" s="46" customFormat="1" ht="15" customHeight="1">
      <c r="A47" s="808"/>
      <c r="B47" s="809"/>
      <c r="C47" s="26"/>
      <c r="D47" s="19"/>
      <c r="E47" s="26"/>
      <c r="F47" s="19"/>
      <c r="G47" s="454"/>
      <c r="H47" s="453"/>
      <c r="I47" s="664"/>
      <c r="J47" s="459"/>
      <c r="K47" s="460"/>
      <c r="L47" s="458"/>
      <c r="M47" s="663"/>
      <c r="N47" s="458"/>
      <c r="O47" s="429"/>
      <c r="P47" s="662"/>
      <c r="Q47" s="665"/>
      <c r="R47" s="23"/>
      <c r="S47" s="496"/>
      <c r="T47" s="4"/>
      <c r="U47" s="23"/>
      <c r="V47" s="567"/>
      <c r="W47" s="4"/>
      <c r="X47" s="23"/>
    </row>
    <row r="48" spans="1:24" s="46" customFormat="1" ht="15" customHeight="1">
      <c r="A48" s="808"/>
      <c r="B48" s="809"/>
      <c r="C48" s="26"/>
      <c r="D48" s="19"/>
      <c r="E48" s="26"/>
      <c r="F48" s="257"/>
      <c r="G48" s="454"/>
      <c r="H48" s="453"/>
      <c r="I48" s="664"/>
      <c r="J48" s="459"/>
      <c r="K48" s="460"/>
      <c r="L48" s="458"/>
      <c r="M48" s="663"/>
      <c r="N48" s="458"/>
      <c r="O48" s="429"/>
      <c r="P48" s="662"/>
      <c r="Q48" s="665"/>
      <c r="R48" s="23"/>
      <c r="S48" s="567"/>
      <c r="T48" s="4"/>
      <c r="U48" s="23"/>
      <c r="V48" s="567"/>
      <c r="W48" s="4"/>
      <c r="X48" s="23"/>
    </row>
    <row r="49" spans="1:30" s="46" customFormat="1" ht="15" customHeight="1">
      <c r="A49" s="808"/>
      <c r="B49" s="809"/>
      <c r="C49" s="26"/>
      <c r="D49" s="19"/>
      <c r="E49" s="26"/>
      <c r="F49" s="257"/>
      <c r="G49" s="454"/>
      <c r="H49" s="453"/>
      <c r="I49" s="664"/>
      <c r="J49" s="459"/>
      <c r="K49" s="460"/>
      <c r="L49" s="458"/>
      <c r="M49" s="663"/>
      <c r="N49" s="458"/>
      <c r="O49" s="429"/>
      <c r="P49" s="662"/>
      <c r="Q49" s="665"/>
      <c r="R49" s="23"/>
      <c r="S49" s="567"/>
      <c r="T49" s="4"/>
      <c r="U49" s="23"/>
      <c r="V49" s="567"/>
      <c r="W49" s="4"/>
      <c r="X49" s="23"/>
    </row>
    <row r="50" spans="1:30" s="46" customFormat="1" ht="15" customHeight="1">
      <c r="A50" s="812"/>
      <c r="B50" s="813"/>
      <c r="C50" s="184"/>
      <c r="D50" s="185"/>
      <c r="E50" s="184"/>
      <c r="F50" s="185"/>
      <c r="G50" s="666"/>
      <c r="H50" s="667"/>
      <c r="I50" s="668"/>
      <c r="J50" s="461"/>
      <c r="K50" s="462"/>
      <c r="L50" s="463"/>
      <c r="M50" s="669"/>
      <c r="N50" s="463"/>
      <c r="O50" s="670"/>
      <c r="P50" s="662"/>
      <c r="Q50" s="665"/>
      <c r="R50" s="23"/>
      <c r="S50" s="496"/>
      <c r="T50" s="4"/>
      <c r="U50" s="23"/>
      <c r="V50" s="567"/>
      <c r="W50" s="4"/>
      <c r="X50" s="23"/>
    </row>
    <row r="51" spans="1:30" s="46" customFormat="1" ht="15" customHeight="1">
      <c r="A51" s="808"/>
      <c r="B51" s="809"/>
      <c r="C51" s="26"/>
      <c r="D51" s="19"/>
      <c r="E51" s="26"/>
      <c r="F51" s="257"/>
      <c r="G51" s="454"/>
      <c r="H51" s="453"/>
      <c r="I51" s="664"/>
      <c r="J51" s="459"/>
      <c r="K51" s="460"/>
      <c r="L51" s="458"/>
      <c r="M51" s="663"/>
      <c r="N51" s="458"/>
      <c r="O51" s="429"/>
      <c r="P51" s="662"/>
      <c r="Q51" s="665"/>
      <c r="R51" s="23"/>
      <c r="S51" s="567"/>
      <c r="T51" s="4"/>
      <c r="U51" s="23"/>
      <c r="V51" s="567"/>
      <c r="W51" s="4"/>
      <c r="X51" s="23"/>
    </row>
    <row r="52" spans="1:30" s="46" customFormat="1" ht="15" customHeight="1">
      <c r="A52" s="808"/>
      <c r="B52" s="809"/>
      <c r="C52" s="26"/>
      <c r="D52" s="19"/>
      <c r="E52" s="26"/>
      <c r="F52" s="257"/>
      <c r="G52" s="454"/>
      <c r="H52" s="453"/>
      <c r="I52" s="664"/>
      <c r="J52" s="459"/>
      <c r="K52" s="460"/>
      <c r="L52" s="458"/>
      <c r="M52" s="663"/>
      <c r="N52" s="458"/>
      <c r="O52" s="429"/>
      <c r="P52" s="662"/>
      <c r="Q52" s="662"/>
      <c r="T52" s="1"/>
      <c r="V52" s="1"/>
    </row>
    <row r="53" spans="1:30" s="46" customFormat="1" ht="15" customHeight="1">
      <c r="A53" s="808"/>
      <c r="B53" s="809"/>
      <c r="C53" s="137"/>
      <c r="D53" s="196"/>
      <c r="E53" s="197"/>
      <c r="F53" s="196"/>
      <c r="G53" s="671"/>
      <c r="H53" s="672"/>
      <c r="I53" s="673"/>
      <c r="J53" s="630"/>
      <c r="K53" s="626"/>
      <c r="L53" s="610"/>
      <c r="M53" s="674"/>
      <c r="N53" s="675"/>
      <c r="O53" s="676"/>
      <c r="P53" s="662"/>
      <c r="Q53" s="662"/>
      <c r="T53" s="1"/>
      <c r="V53" s="1"/>
    </row>
    <row r="54" spans="1:30" s="46" customFormat="1" ht="15" customHeight="1">
      <c r="A54" s="709" t="s">
        <v>135</v>
      </c>
      <c r="B54" s="710"/>
      <c r="C54" s="139">
        <f>EXTRAS!E20</f>
        <v>0</v>
      </c>
      <c r="D54" s="196"/>
      <c r="E54" s="197"/>
      <c r="F54" s="196"/>
      <c r="G54" s="671"/>
      <c r="H54" s="672"/>
      <c r="I54" s="673"/>
      <c r="J54" s="630"/>
      <c r="K54" s="626"/>
      <c r="L54" s="610"/>
      <c r="M54" s="674"/>
      <c r="N54" s="675"/>
      <c r="O54" s="676"/>
      <c r="P54" s="662"/>
      <c r="Q54" s="662"/>
      <c r="T54" s="1"/>
      <c r="V54" s="1"/>
    </row>
    <row r="55" spans="1:30" s="46" customFormat="1" ht="15" customHeight="1">
      <c r="A55" s="709" t="s">
        <v>137</v>
      </c>
      <c r="B55" s="733"/>
      <c r="C55" s="710"/>
      <c r="D55" s="196"/>
      <c r="E55" s="197"/>
      <c r="F55" s="196"/>
      <c r="G55" s="671"/>
      <c r="H55" s="672"/>
      <c r="I55" s="673"/>
      <c r="J55" s="630"/>
      <c r="K55" s="626"/>
      <c r="L55" s="610"/>
      <c r="M55" s="674"/>
      <c r="N55" s="675"/>
      <c r="O55" s="676"/>
      <c r="P55" s="662"/>
      <c r="Q55" s="662"/>
      <c r="T55" s="1"/>
      <c r="V55" s="1"/>
    </row>
    <row r="56" spans="1:30" s="46" customFormat="1" ht="15" customHeight="1">
      <c r="A56" s="600"/>
      <c r="B56" s="601"/>
      <c r="C56" s="601"/>
      <c r="D56" s="602"/>
      <c r="E56" s="603"/>
      <c r="F56" s="602"/>
      <c r="G56" s="603"/>
      <c r="H56" s="602"/>
      <c r="I56" s="611"/>
      <c r="J56" s="631"/>
      <c r="K56" s="627"/>
      <c r="L56" s="611"/>
      <c r="M56" s="620"/>
      <c r="N56" s="621"/>
      <c r="O56" s="615"/>
      <c r="T56" s="1"/>
      <c r="V56" s="1"/>
    </row>
    <row r="57" spans="1:30" s="7" customFormat="1" ht="15" customHeight="1">
      <c r="A57" s="604"/>
      <c r="B57" s="605"/>
      <c r="C57" s="605"/>
      <c r="D57" s="605"/>
      <c r="E57" s="605"/>
      <c r="F57" s="605"/>
      <c r="G57" s="605"/>
      <c r="H57" s="605"/>
      <c r="I57" s="612"/>
      <c r="J57" s="632"/>
      <c r="K57" s="628"/>
      <c r="L57" s="612"/>
      <c r="M57" s="622"/>
      <c r="N57" s="623"/>
      <c r="O57" s="616"/>
      <c r="R57" s="3"/>
      <c r="S57" s="3"/>
      <c r="T57" s="3"/>
    </row>
    <row r="58" spans="1:30" s="46" customFormat="1" ht="15" customHeight="1" thickBot="1">
      <c r="A58" s="606"/>
      <c r="B58" s="607"/>
      <c r="C58" s="607"/>
      <c r="D58" s="608"/>
      <c r="E58" s="609"/>
      <c r="F58" s="608"/>
      <c r="G58" s="609"/>
      <c r="H58" s="608"/>
      <c r="I58" s="613"/>
      <c r="J58" s="633"/>
      <c r="K58" s="629"/>
      <c r="L58" s="613"/>
      <c r="M58" s="624"/>
      <c r="N58" s="625"/>
      <c r="O58" s="617"/>
      <c r="T58" s="1"/>
      <c r="V58" s="1"/>
    </row>
    <row r="59" spans="1:30" s="60" customFormat="1" ht="24" customHeight="1" thickTop="1" thickBot="1">
      <c r="A59" s="507" t="s">
        <v>27</v>
      </c>
      <c r="B59" s="711" t="s">
        <v>134</v>
      </c>
      <c r="C59" s="712"/>
      <c r="D59" s="712"/>
      <c r="E59" s="712"/>
      <c r="F59" s="712"/>
      <c r="G59" s="712"/>
      <c r="H59" s="712"/>
      <c r="I59" s="712"/>
      <c r="J59" s="712"/>
      <c r="K59" s="712"/>
      <c r="L59" s="712"/>
      <c r="M59" s="712"/>
      <c r="N59" s="713"/>
      <c r="O59" s="508">
        <f>'100 Series'!N42</f>
        <v>0</v>
      </c>
      <c r="S59" s="562"/>
      <c r="T59" s="562"/>
      <c r="V59" s="562"/>
      <c r="W59" s="562"/>
      <c r="Y59" s="7"/>
      <c r="Z59" s="498"/>
      <c r="AA59" s="498"/>
      <c r="AB59" s="53"/>
      <c r="AC59" s="61"/>
      <c r="AD59" s="61"/>
    </row>
    <row r="60" spans="1:30" s="7" customFormat="1" ht="15" customHeight="1" thickTop="1">
      <c r="A60" s="727"/>
      <c r="B60" s="728"/>
      <c r="C60" s="728"/>
      <c r="D60" s="728"/>
      <c r="E60" s="728"/>
      <c r="F60" s="728"/>
      <c r="G60" s="728"/>
      <c r="H60" s="728"/>
      <c r="I60" s="728"/>
      <c r="J60" s="728"/>
      <c r="K60" s="728"/>
      <c r="L60" s="728"/>
      <c r="M60" s="728"/>
      <c r="N60" s="728"/>
      <c r="O60" s="729"/>
      <c r="S60" s="3"/>
      <c r="T60" s="3"/>
      <c r="U60" s="3"/>
      <c r="W60" s="500"/>
      <c r="X60" s="35"/>
      <c r="Y60" s="35"/>
      <c r="Z60" s="500"/>
      <c r="AA60" s="35"/>
      <c r="AB60" s="35"/>
    </row>
    <row r="61" spans="1:30" s="7" customFormat="1" ht="20.100000000000001" customHeight="1">
      <c r="A61" s="128" t="s">
        <v>15</v>
      </c>
      <c r="C61" s="724" t="s">
        <v>111</v>
      </c>
      <c r="D61" s="724"/>
      <c r="E61" s="724"/>
      <c r="F61" s="724"/>
      <c r="G61" s="724"/>
      <c r="H61" s="724"/>
      <c r="I61" s="724"/>
      <c r="J61" s="724"/>
      <c r="K61" s="724"/>
      <c r="L61" s="724"/>
      <c r="M61" s="724"/>
      <c r="N61" s="35"/>
      <c r="O61" s="37"/>
      <c r="S61" s="3"/>
      <c r="T61" s="3"/>
      <c r="U61" s="3"/>
      <c r="W61" s="500"/>
      <c r="X61" s="35"/>
      <c r="Y61" s="35"/>
      <c r="Z61" s="500"/>
      <c r="AA61" s="35"/>
      <c r="AB61" s="35"/>
    </row>
    <row r="62" spans="1:30" s="7" customFormat="1" ht="15" customHeight="1">
      <c r="A62" s="36" t="s">
        <v>13</v>
      </c>
      <c r="B62" s="35" t="s">
        <v>1</v>
      </c>
      <c r="C62" s="723" t="s">
        <v>14</v>
      </c>
      <c r="D62" s="723"/>
      <c r="E62" s="723"/>
      <c r="F62" s="723"/>
      <c r="G62" s="723"/>
      <c r="H62" s="723"/>
      <c r="I62" s="723"/>
      <c r="J62" s="723"/>
      <c r="K62" s="723"/>
      <c r="L62" s="723"/>
      <c r="M62" s="723"/>
      <c r="N62" s="35"/>
      <c r="O62" s="37"/>
      <c r="S62" s="3"/>
      <c r="T62" s="3"/>
      <c r="U62" s="3"/>
      <c r="W62" s="500"/>
      <c r="X62" s="35"/>
      <c r="Y62" s="35"/>
      <c r="Z62" s="500"/>
      <c r="AA62" s="35"/>
      <c r="AB62" s="35"/>
    </row>
    <row r="63" spans="1:30" s="7" customFormat="1" ht="15" customHeight="1">
      <c r="A63" s="36"/>
      <c r="B63" s="35"/>
      <c r="C63" s="723" t="s">
        <v>61</v>
      </c>
      <c r="D63" s="723"/>
      <c r="E63" s="723"/>
      <c r="F63" s="723"/>
      <c r="G63" s="723"/>
      <c r="H63" s="723"/>
      <c r="I63" s="723"/>
      <c r="J63" s="723"/>
      <c r="K63" s="723"/>
      <c r="L63" s="723"/>
      <c r="M63" s="723"/>
      <c r="N63" s="35"/>
      <c r="O63" s="37"/>
      <c r="S63" s="3"/>
      <c r="T63" s="3"/>
      <c r="U63" s="3"/>
      <c r="W63" s="500"/>
      <c r="X63" s="35"/>
      <c r="Y63" s="35"/>
      <c r="Z63" s="500"/>
      <c r="AA63" s="35"/>
      <c r="AB63" s="35"/>
    </row>
    <row r="64" spans="1:30" s="7" customFormat="1" ht="15" customHeight="1">
      <c r="A64" s="36"/>
      <c r="B64" s="35"/>
      <c r="C64" s="723" t="s">
        <v>28</v>
      </c>
      <c r="D64" s="723"/>
      <c r="E64" s="723"/>
      <c r="F64" s="723"/>
      <c r="G64" s="723"/>
      <c r="H64" s="723"/>
      <c r="I64" s="723"/>
      <c r="J64" s="723"/>
      <c r="K64" s="723"/>
      <c r="L64" s="723"/>
      <c r="M64" s="723"/>
      <c r="N64" s="35"/>
      <c r="O64" s="37"/>
      <c r="S64" s="3"/>
      <c r="T64" s="3"/>
      <c r="U64" s="3"/>
      <c r="W64" s="500"/>
      <c r="X64" s="35"/>
      <c r="Y64" s="35"/>
      <c r="Z64" s="500"/>
      <c r="AA64" s="35"/>
      <c r="AB64" s="35"/>
    </row>
    <row r="65" spans="1:28" s="7" customFormat="1" ht="15" customHeight="1">
      <c r="A65" s="36"/>
      <c r="B65" s="35"/>
      <c r="C65" s="723" t="s">
        <v>62</v>
      </c>
      <c r="D65" s="723"/>
      <c r="E65" s="723"/>
      <c r="F65" s="723"/>
      <c r="G65" s="723"/>
      <c r="H65" s="723"/>
      <c r="I65" s="723"/>
      <c r="J65" s="723"/>
      <c r="K65" s="723"/>
      <c r="L65" s="723"/>
      <c r="M65" s="723"/>
      <c r="N65" s="35"/>
      <c r="O65" s="37"/>
      <c r="S65" s="3"/>
      <c r="T65" s="3"/>
      <c r="U65" s="3"/>
      <c r="W65" s="500"/>
      <c r="X65" s="35"/>
      <c r="Y65" s="35"/>
      <c r="Z65" s="500"/>
      <c r="AA65" s="35"/>
      <c r="AB65" s="35"/>
    </row>
    <row r="66" spans="1:28" s="7" customFormat="1" ht="15" customHeight="1" thickBot="1">
      <c r="A66" s="743"/>
      <c r="B66" s="744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4"/>
      <c r="O66" s="745"/>
      <c r="S66" s="3"/>
      <c r="T66" s="3"/>
      <c r="U66" s="3"/>
      <c r="W66" s="500"/>
      <c r="X66" s="35"/>
      <c r="Y66" s="35"/>
      <c r="Z66" s="500"/>
      <c r="AA66" s="35"/>
      <c r="AB66" s="35"/>
    </row>
    <row r="67" spans="1:28" s="7" customFormat="1" ht="15" customHeight="1" thickTop="1">
      <c r="A67" s="727"/>
      <c r="B67" s="728"/>
      <c r="C67" s="728"/>
      <c r="D67" s="728"/>
      <c r="E67" s="728"/>
      <c r="F67" s="728"/>
      <c r="G67" s="728"/>
      <c r="H67" s="728"/>
      <c r="I67" s="728"/>
      <c r="J67" s="728"/>
      <c r="K67" s="728"/>
      <c r="L67" s="728"/>
      <c r="M67" s="728"/>
      <c r="N67" s="728"/>
      <c r="O67" s="729"/>
      <c r="S67" s="3"/>
      <c r="T67" s="3"/>
      <c r="U67" s="3"/>
      <c r="W67" s="500"/>
      <c r="X67" s="35"/>
      <c r="Y67" s="35"/>
      <c r="Z67" s="500"/>
      <c r="AA67" s="35"/>
      <c r="AB67" s="35"/>
    </row>
    <row r="68" spans="1:28" s="7" customFormat="1" ht="20.100000000000001" customHeight="1">
      <c r="A68" s="714" t="s">
        <v>19</v>
      </c>
      <c r="B68" s="715"/>
      <c r="C68" s="715"/>
      <c r="D68" s="715"/>
      <c r="E68" s="715"/>
      <c r="F68" s="715"/>
      <c r="G68" s="715"/>
      <c r="H68" s="715"/>
      <c r="I68" s="715"/>
      <c r="J68" s="715"/>
      <c r="K68" s="715"/>
      <c r="L68" s="715"/>
      <c r="M68" s="715"/>
      <c r="N68" s="715"/>
      <c r="O68" s="716"/>
      <c r="S68" s="3"/>
      <c r="T68" s="3"/>
      <c r="U68" s="3"/>
      <c r="W68" s="23"/>
      <c r="X68" s="8"/>
      <c r="Y68" s="8"/>
      <c r="Z68" s="23"/>
      <c r="AA68" s="8"/>
      <c r="AB68" s="8"/>
    </row>
    <row r="69" spans="1:28" s="7" customFormat="1" ht="15" customHeight="1">
      <c r="A69" s="717"/>
      <c r="B69" s="718"/>
      <c r="C69" s="718"/>
      <c r="D69" s="718"/>
      <c r="E69" s="718"/>
      <c r="F69" s="718"/>
      <c r="G69" s="718"/>
      <c r="H69" s="718"/>
      <c r="I69" s="718"/>
      <c r="J69" s="718"/>
      <c r="K69" s="718"/>
      <c r="L69" s="718"/>
      <c r="M69" s="718"/>
      <c r="N69" s="718"/>
      <c r="O69" s="719"/>
      <c r="S69" s="3"/>
      <c r="T69" s="3"/>
      <c r="U69" s="3"/>
      <c r="W69" s="23"/>
      <c r="X69" s="8"/>
      <c r="Y69" s="8"/>
      <c r="Z69" s="23"/>
      <c r="AA69" s="8"/>
      <c r="AB69" s="8"/>
    </row>
    <row r="70" spans="1:28" s="136" customFormat="1" ht="15" customHeight="1">
      <c r="A70" s="720" t="s">
        <v>187</v>
      </c>
      <c r="B70" s="721"/>
      <c r="C70" s="721"/>
      <c r="D70" s="721"/>
      <c r="E70" s="721"/>
      <c r="F70" s="721"/>
      <c r="G70" s="721"/>
      <c r="H70" s="721"/>
      <c r="I70" s="721"/>
      <c r="J70" s="721"/>
      <c r="K70" s="721"/>
      <c r="L70" s="721"/>
      <c r="M70" s="721"/>
      <c r="N70" s="721"/>
      <c r="O70" s="722"/>
      <c r="R70" s="403"/>
      <c r="S70" s="403"/>
      <c r="T70" s="403"/>
      <c r="W70" s="488"/>
      <c r="X70" s="488"/>
      <c r="Z70" s="488"/>
      <c r="AA70" s="488"/>
    </row>
    <row r="71" spans="1:28" s="136" customFormat="1" ht="15" customHeight="1">
      <c r="A71" s="720" t="s">
        <v>179</v>
      </c>
      <c r="B71" s="721"/>
      <c r="C71" s="721"/>
      <c r="D71" s="721"/>
      <c r="E71" s="721"/>
      <c r="F71" s="721"/>
      <c r="G71" s="721"/>
      <c r="H71" s="721"/>
      <c r="I71" s="721"/>
      <c r="J71" s="721"/>
      <c r="K71" s="721"/>
      <c r="L71" s="721"/>
      <c r="M71" s="721"/>
      <c r="N71" s="721"/>
      <c r="O71" s="722"/>
      <c r="R71" s="403"/>
      <c r="S71" s="403"/>
      <c r="T71" s="403"/>
      <c r="W71" s="488"/>
      <c r="X71" s="488"/>
      <c r="Z71" s="488"/>
      <c r="AA71" s="488"/>
    </row>
    <row r="72" spans="1:28" s="136" customFormat="1" ht="15" customHeight="1">
      <c r="A72" s="720" t="s">
        <v>180</v>
      </c>
      <c r="B72" s="721"/>
      <c r="C72" s="721"/>
      <c r="D72" s="721"/>
      <c r="E72" s="721"/>
      <c r="F72" s="721"/>
      <c r="G72" s="721"/>
      <c r="H72" s="721"/>
      <c r="I72" s="721"/>
      <c r="J72" s="721"/>
      <c r="K72" s="721"/>
      <c r="L72" s="721"/>
      <c r="M72" s="721"/>
      <c r="N72" s="721"/>
      <c r="O72" s="722"/>
      <c r="R72" s="403"/>
      <c r="S72" s="403"/>
      <c r="T72" s="403"/>
      <c r="W72" s="488"/>
      <c r="X72" s="488"/>
      <c r="Z72" s="488"/>
      <c r="AA72" s="488"/>
    </row>
    <row r="73" spans="1:28" s="136" customFormat="1" ht="15" customHeight="1">
      <c r="A73" s="720" t="s">
        <v>181</v>
      </c>
      <c r="B73" s="721"/>
      <c r="C73" s="721"/>
      <c r="D73" s="721"/>
      <c r="E73" s="721"/>
      <c r="F73" s="721"/>
      <c r="G73" s="721"/>
      <c r="H73" s="721"/>
      <c r="I73" s="721"/>
      <c r="J73" s="721"/>
      <c r="K73" s="721"/>
      <c r="L73" s="721"/>
      <c r="M73" s="721"/>
      <c r="N73" s="721"/>
      <c r="O73" s="722"/>
      <c r="R73" s="403"/>
      <c r="S73" s="403"/>
      <c r="T73" s="403"/>
      <c r="W73" s="488"/>
      <c r="X73" s="488"/>
      <c r="Z73" s="488"/>
      <c r="AA73" s="488"/>
    </row>
    <row r="74" spans="1:28" s="136" customFormat="1" ht="15" customHeight="1">
      <c r="A74" s="720" t="s">
        <v>182</v>
      </c>
      <c r="B74" s="721"/>
      <c r="C74" s="721"/>
      <c r="D74" s="721"/>
      <c r="E74" s="721"/>
      <c r="F74" s="721"/>
      <c r="G74" s="721"/>
      <c r="H74" s="721"/>
      <c r="I74" s="721"/>
      <c r="J74" s="721"/>
      <c r="K74" s="721"/>
      <c r="L74" s="721"/>
      <c r="M74" s="721"/>
      <c r="N74" s="721"/>
      <c r="O74" s="722"/>
      <c r="R74" s="403"/>
      <c r="S74" s="403"/>
      <c r="T74" s="403"/>
    </row>
    <row r="75" spans="1:28" s="136" customFormat="1" ht="15" customHeight="1">
      <c r="A75" s="720" t="s">
        <v>183</v>
      </c>
      <c r="B75" s="721"/>
      <c r="C75" s="721"/>
      <c r="D75" s="721"/>
      <c r="E75" s="721"/>
      <c r="F75" s="721"/>
      <c r="G75" s="721"/>
      <c r="H75" s="721"/>
      <c r="I75" s="721"/>
      <c r="J75" s="721"/>
      <c r="K75" s="721"/>
      <c r="L75" s="721"/>
      <c r="M75" s="721"/>
      <c r="N75" s="721"/>
      <c r="O75" s="722"/>
      <c r="R75" s="403"/>
      <c r="S75" s="403"/>
      <c r="T75" s="403"/>
    </row>
    <row r="76" spans="1:28" s="136" customFormat="1" ht="15" customHeight="1">
      <c r="A76" s="720" t="s">
        <v>184</v>
      </c>
      <c r="B76" s="721"/>
      <c r="C76" s="721"/>
      <c r="D76" s="721"/>
      <c r="E76" s="721"/>
      <c r="F76" s="721"/>
      <c r="G76" s="721"/>
      <c r="H76" s="721"/>
      <c r="I76" s="721"/>
      <c r="J76" s="721"/>
      <c r="K76" s="721"/>
      <c r="L76" s="721"/>
      <c r="M76" s="721"/>
      <c r="N76" s="721"/>
      <c r="O76" s="722"/>
      <c r="R76" s="403"/>
      <c r="S76" s="403"/>
      <c r="T76" s="403"/>
    </row>
    <row r="77" spans="1:28" s="136" customFormat="1" ht="15" customHeight="1">
      <c r="A77" s="720" t="s">
        <v>185</v>
      </c>
      <c r="B77" s="721"/>
      <c r="C77" s="721"/>
      <c r="D77" s="721"/>
      <c r="E77" s="721"/>
      <c r="F77" s="721"/>
      <c r="G77" s="721"/>
      <c r="H77" s="721"/>
      <c r="I77" s="721"/>
      <c r="J77" s="721"/>
      <c r="K77" s="721"/>
      <c r="L77" s="721"/>
      <c r="M77" s="721"/>
      <c r="N77" s="721"/>
      <c r="O77" s="722"/>
      <c r="R77" s="403"/>
      <c r="S77" s="403"/>
      <c r="T77" s="403"/>
      <c r="V77" s="40"/>
      <c r="W77" s="40"/>
      <c r="X77" s="40"/>
      <c r="Y77" s="40"/>
      <c r="Z77" s="40"/>
      <c r="AA77" s="40"/>
    </row>
    <row r="78" spans="1:28" s="136" customFormat="1" ht="15" customHeight="1">
      <c r="A78" s="720" t="s">
        <v>186</v>
      </c>
      <c r="B78" s="721"/>
      <c r="C78" s="721"/>
      <c r="D78" s="721"/>
      <c r="E78" s="721"/>
      <c r="F78" s="721"/>
      <c r="G78" s="721"/>
      <c r="H78" s="721"/>
      <c r="I78" s="721"/>
      <c r="J78" s="721"/>
      <c r="K78" s="721"/>
      <c r="L78" s="721"/>
      <c r="M78" s="721"/>
      <c r="N78" s="721"/>
      <c r="O78" s="722"/>
      <c r="R78" s="403"/>
      <c r="S78" s="403"/>
      <c r="T78" s="403"/>
      <c r="V78" s="40"/>
      <c r="W78" s="40"/>
      <c r="X78" s="40"/>
      <c r="Y78" s="40"/>
      <c r="Z78" s="40"/>
      <c r="AA78" s="40"/>
    </row>
    <row r="79" spans="1:28" s="7" customFormat="1" ht="15" customHeight="1">
      <c r="A79" s="34"/>
      <c r="O79" s="10"/>
      <c r="R79" s="3"/>
      <c r="S79" s="3"/>
      <c r="T79" s="3"/>
    </row>
    <row r="80" spans="1:28" s="7" customFormat="1" ht="15" customHeight="1">
      <c r="A80" s="34"/>
      <c r="J80" s="730" t="s">
        <v>66</v>
      </c>
      <c r="K80" s="730"/>
      <c r="L80" s="730"/>
      <c r="M80" s="730"/>
      <c r="O80" s="10"/>
      <c r="R80" s="3"/>
      <c r="S80" s="3"/>
      <c r="T80" s="3"/>
    </row>
    <row r="81" spans="1:22" s="7" customFormat="1" ht="15" customHeight="1">
      <c r="A81" s="34"/>
      <c r="O81" s="10"/>
      <c r="R81" s="3"/>
      <c r="S81" s="3"/>
      <c r="T81" s="3"/>
    </row>
    <row r="82" spans="1:22" s="7" customFormat="1" ht="15" customHeight="1">
      <c r="A82" s="34"/>
      <c r="O82" s="10"/>
      <c r="R82" s="3"/>
      <c r="S82" s="3"/>
      <c r="T82" s="3"/>
    </row>
    <row r="83" spans="1:22" s="7" customFormat="1" ht="15" customHeight="1">
      <c r="A83" s="34"/>
      <c r="O83" s="10"/>
      <c r="R83" s="3"/>
      <c r="S83" s="3"/>
      <c r="T83" s="3"/>
    </row>
    <row r="84" spans="1:22" s="7" customFormat="1" ht="15" customHeight="1">
      <c r="A84" s="34"/>
      <c r="J84" s="730" t="s">
        <v>116</v>
      </c>
      <c r="K84" s="730"/>
      <c r="L84" s="730"/>
      <c r="M84" s="730"/>
      <c r="O84" s="10"/>
      <c r="R84" s="3"/>
      <c r="S84" s="3"/>
      <c r="T84" s="3"/>
    </row>
    <row r="85" spans="1:22" s="7" customFormat="1" ht="15" customHeight="1">
      <c r="A85" s="34"/>
      <c r="O85" s="10"/>
      <c r="R85" s="3"/>
      <c r="S85" s="3"/>
      <c r="T85" s="3"/>
    </row>
    <row r="86" spans="1:22" s="7" customFormat="1" ht="15" customHeight="1">
      <c r="A86" s="34"/>
      <c r="B86" s="135"/>
      <c r="C86" s="135"/>
      <c r="D86" s="135"/>
      <c r="H86" s="3"/>
      <c r="O86" s="10"/>
      <c r="R86" s="3"/>
      <c r="S86" s="3"/>
      <c r="T86" s="3"/>
    </row>
    <row r="87" spans="1:22" s="135" customFormat="1" ht="20.100000000000001" customHeight="1">
      <c r="A87" s="414"/>
      <c r="B87" s="726" t="s">
        <v>143</v>
      </c>
      <c r="C87" s="726"/>
      <c r="D87" s="726"/>
      <c r="E87" s="415"/>
      <c r="F87" s="415">
        <v>30</v>
      </c>
      <c r="G87" s="118"/>
      <c r="H87" s="118" t="s">
        <v>142</v>
      </c>
      <c r="J87" s="726" t="s">
        <v>141</v>
      </c>
      <c r="K87" s="726"/>
      <c r="L87" s="726"/>
      <c r="O87" s="416"/>
      <c r="R87" s="118"/>
      <c r="S87" s="118"/>
      <c r="T87" s="118"/>
    </row>
    <row r="88" spans="1:22" s="7" customFormat="1" ht="15" customHeight="1" thickBot="1">
      <c r="A88" s="43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5"/>
      <c r="R88" s="3"/>
      <c r="S88" s="3"/>
      <c r="T88" s="3"/>
    </row>
    <row r="89" spans="1:22" s="46" customFormat="1" ht="15" customHeight="1" thickTop="1">
      <c r="T89" s="1"/>
      <c r="V89" s="1"/>
    </row>
    <row r="90" spans="1:22" s="46" customFormat="1" ht="15" customHeight="1">
      <c r="T90" s="1"/>
      <c r="V90" s="1"/>
    </row>
    <row r="91" spans="1:22" s="46" customFormat="1" ht="15" customHeight="1">
      <c r="T91" s="1"/>
      <c r="V91" s="1"/>
    </row>
    <row r="92" spans="1:22" s="46" customFormat="1" ht="15" customHeight="1">
      <c r="T92" s="1"/>
      <c r="V92" s="1"/>
    </row>
    <row r="93" spans="1:22" s="46" customFormat="1" ht="15" customHeight="1">
      <c r="T93" s="1"/>
      <c r="V93" s="1"/>
    </row>
    <row r="94" spans="1:22" s="46" customFormat="1" ht="15" customHeight="1">
      <c r="T94" s="1"/>
      <c r="V94" s="1"/>
    </row>
    <row r="95" spans="1:22" ht="15" customHeight="1"/>
    <row r="96" spans="1:2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</sheetData>
  <mergeCells count="45">
    <mergeCell ref="J80:M80"/>
    <mergeCell ref="J84:M84"/>
    <mergeCell ref="B87:D87"/>
    <mergeCell ref="J87:L87"/>
    <mergeCell ref="B4:C4"/>
    <mergeCell ref="B5:C5"/>
    <mergeCell ref="A73:O73"/>
    <mergeCell ref="A74:O74"/>
    <mergeCell ref="A75:O75"/>
    <mergeCell ref="A76:O76"/>
    <mergeCell ref="A77:O77"/>
    <mergeCell ref="A78:O78"/>
    <mergeCell ref="A67:O67"/>
    <mergeCell ref="A68:O68"/>
    <mergeCell ref="A69:O69"/>
    <mergeCell ref="A70:O70"/>
    <mergeCell ref="A71:O71"/>
    <mergeCell ref="A72:O72"/>
    <mergeCell ref="C61:M61"/>
    <mergeCell ref="C62:M62"/>
    <mergeCell ref="C63:M63"/>
    <mergeCell ref="C64:M64"/>
    <mergeCell ref="C65:M65"/>
    <mergeCell ref="A66:O66"/>
    <mergeCell ref="A60:O60"/>
    <mergeCell ref="L7:N7"/>
    <mergeCell ref="E8:J8"/>
    <mergeCell ref="L8:N8"/>
    <mergeCell ref="S8:T8"/>
    <mergeCell ref="K15:L15"/>
    <mergeCell ref="A54:B54"/>
    <mergeCell ref="A55:C55"/>
    <mergeCell ref="B59:N59"/>
    <mergeCell ref="V8:W8"/>
    <mergeCell ref="B11:C12"/>
    <mergeCell ref="D11:E12"/>
    <mergeCell ref="F11:G12"/>
    <mergeCell ref="H11:I12"/>
    <mergeCell ref="A2:O2"/>
    <mergeCell ref="N3:O3"/>
    <mergeCell ref="F4:J4"/>
    <mergeCell ref="M4:N4"/>
    <mergeCell ref="F5:J5"/>
    <mergeCell ref="K5:L5"/>
    <mergeCell ref="M5:N5"/>
  </mergeCells>
  <printOptions horizontalCentered="1"/>
  <pageMargins left="0.25" right="0.25" top="0.5" bottom="0.25" header="0" footer="0"/>
  <pageSetup paperSize="5" scale="7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157"/>
  <sheetViews>
    <sheetView view="pageBreakPreview" zoomScaleNormal="100" zoomScaleSheetLayoutView="100" workbookViewId="0">
      <selection activeCell="B4" sqref="B4"/>
    </sheetView>
  </sheetViews>
  <sheetFormatPr defaultColWidth="9.77734375" defaultRowHeight="15"/>
  <cols>
    <col min="1" max="1" width="12.77734375" customWidth="1"/>
    <col min="2" max="2" width="22.77734375" customWidth="1"/>
    <col min="3" max="3" width="20.77734375" customWidth="1"/>
    <col min="4" max="4" width="10.77734375" style="5" customWidth="1"/>
    <col min="5" max="5" width="10.77734375" customWidth="1"/>
    <col min="6" max="6" width="12.77734375" customWidth="1"/>
    <col min="7" max="7" width="10.77734375" customWidth="1"/>
    <col min="11" max="11" width="4.77734375" customWidth="1"/>
  </cols>
  <sheetData>
    <row r="1" spans="1:12" s="46" customFormat="1" ht="15" customHeight="1" thickTop="1">
      <c r="A1" s="762"/>
      <c r="B1" s="763"/>
      <c r="C1" s="763"/>
      <c r="D1" s="763"/>
      <c r="E1" s="763"/>
      <c r="F1" s="763"/>
      <c r="G1" s="764"/>
    </row>
    <row r="2" spans="1:12" s="46" customFormat="1" ht="20.100000000000001" customHeight="1">
      <c r="A2" s="766" t="s">
        <v>23</v>
      </c>
      <c r="B2" s="767"/>
      <c r="C2" s="767"/>
      <c r="D2" s="767"/>
      <c r="E2" s="767"/>
      <c r="F2" s="767"/>
      <c r="G2" s="768"/>
    </row>
    <row r="3" spans="1:12" s="46" customFormat="1" ht="15" customHeight="1">
      <c r="A3" s="292"/>
      <c r="B3" s="293"/>
      <c r="C3" s="293"/>
      <c r="D3" s="294"/>
      <c r="E3" s="295"/>
      <c r="F3" s="735"/>
      <c r="G3" s="765"/>
    </row>
    <row r="4" spans="1:12" s="46" customFormat="1" ht="15" customHeight="1">
      <c r="A4" s="296" t="s">
        <v>11</v>
      </c>
      <c r="B4" s="391" t="str">
        <f>'100 Series'!B4</f>
        <v>Merkley Oaks</v>
      </c>
      <c r="C4" s="297"/>
      <c r="D4" s="298"/>
      <c r="E4" s="295" t="s">
        <v>0</v>
      </c>
      <c r="F4" s="333">
        <f>'100 Series'!L4</f>
        <v>45748</v>
      </c>
      <c r="G4" s="270"/>
    </row>
    <row r="5" spans="1:12" s="46" customFormat="1" ht="15" customHeight="1">
      <c r="A5" s="296" t="s">
        <v>12</v>
      </c>
      <c r="B5" s="391" t="s">
        <v>29</v>
      </c>
      <c r="C5" s="297"/>
      <c r="D5" s="298"/>
      <c r="E5" s="295" t="s">
        <v>24</v>
      </c>
      <c r="F5" s="390" t="str">
        <f>'100 Series'!L5</f>
        <v>XXX - XXX</v>
      </c>
      <c r="G5" s="299"/>
    </row>
    <row r="6" spans="1:12" s="46" customFormat="1" ht="15" customHeight="1">
      <c r="A6" s="296"/>
      <c r="B6" s="313" t="s">
        <v>1</v>
      </c>
      <c r="C6" s="700"/>
      <c r="D6" s="700"/>
      <c r="E6" s="300"/>
      <c r="F6" s="301"/>
      <c r="G6" s="302"/>
      <c r="L6" s="171"/>
    </row>
    <row r="7" spans="1:12" s="46" customFormat="1" ht="15" customHeight="1">
      <c r="A7" s="296" t="s">
        <v>2</v>
      </c>
      <c r="B7" s="391" t="str">
        <f>'100 Series'!B7</f>
        <v>T.B.A.</v>
      </c>
      <c r="C7" s="297"/>
      <c r="D7" s="298"/>
      <c r="E7" s="695" t="str">
        <f>'100 Series'!K7</f>
        <v>CONTRACT PERIOD :</v>
      </c>
      <c r="F7" s="695"/>
      <c r="G7" s="303"/>
    </row>
    <row r="8" spans="1:12" s="46" customFormat="1" ht="15" customHeight="1">
      <c r="A8" s="296" t="s">
        <v>138</v>
      </c>
      <c r="B8" s="391" t="str">
        <f>'100 Series'!B8</f>
        <v>A - 2</v>
      </c>
      <c r="C8" s="304"/>
      <c r="D8" s="298"/>
      <c r="E8" s="695" t="str">
        <f>'100 Series'!K8</f>
        <v>April 1, 2025 to March 31, 2026</v>
      </c>
      <c r="F8" s="695"/>
      <c r="G8" s="303"/>
    </row>
    <row r="9" spans="1:12" s="46" customFormat="1" ht="15" customHeight="1" thickBot="1">
      <c r="A9" s="305"/>
      <c r="B9" s="306"/>
      <c r="C9" s="307"/>
      <c r="D9" s="294"/>
      <c r="E9" s="293"/>
      <c r="F9" s="300"/>
      <c r="G9" s="308"/>
      <c r="J9" s="788"/>
      <c r="K9" s="788"/>
      <c r="L9" s="788"/>
    </row>
    <row r="10" spans="1:12" s="46" customFormat="1" ht="20.100000000000001" customHeight="1" thickTop="1" thickBot="1">
      <c r="A10" s="218"/>
      <c r="B10" s="769"/>
      <c r="C10" s="770"/>
      <c r="D10" s="215"/>
      <c r="E10" s="272"/>
      <c r="F10" s="168" t="s">
        <v>22</v>
      </c>
      <c r="G10" s="219" t="s">
        <v>5</v>
      </c>
    </row>
    <row r="11" spans="1:12" s="46" customFormat="1" ht="15" customHeight="1" thickTop="1">
      <c r="A11" s="373" t="s">
        <v>7</v>
      </c>
      <c r="B11" s="771" t="s">
        <v>47</v>
      </c>
      <c r="C11" s="772"/>
      <c r="D11" s="374" t="s">
        <v>48</v>
      </c>
      <c r="E11" s="375" t="s">
        <v>49</v>
      </c>
      <c r="F11" s="376"/>
      <c r="G11" s="377"/>
      <c r="J11" s="1"/>
      <c r="L11" s="1"/>
    </row>
    <row r="12" spans="1:12" s="46" customFormat="1" ht="15" customHeight="1" thickBot="1">
      <c r="A12" s="370"/>
      <c r="B12" s="773" t="s">
        <v>110</v>
      </c>
      <c r="C12" s="774"/>
      <c r="D12" s="378"/>
      <c r="E12" s="379"/>
      <c r="F12" s="371"/>
      <c r="G12" s="372"/>
    </row>
    <row r="13" spans="1:12" s="46" customFormat="1" ht="20.100000000000001" customHeight="1" thickTop="1" thickBot="1">
      <c r="A13" s="349"/>
      <c r="B13" s="793" t="s">
        <v>163</v>
      </c>
      <c r="C13" s="793"/>
      <c r="D13" s="350"/>
      <c r="E13" s="273"/>
      <c r="F13" s="274">
        <v>0.13</v>
      </c>
      <c r="G13" s="271"/>
    </row>
    <row r="14" spans="1:12" s="46" customFormat="1" ht="15" customHeight="1" thickTop="1">
      <c r="A14" s="351"/>
      <c r="B14" s="760"/>
      <c r="C14" s="761"/>
      <c r="D14" s="352"/>
      <c r="E14" s="353"/>
      <c r="F14" s="354"/>
      <c r="G14" s="355"/>
      <c r="J14" s="6"/>
      <c r="L14" s="4"/>
    </row>
    <row r="15" spans="1:12" s="46" customFormat="1" ht="15" customHeight="1">
      <c r="A15" s="351"/>
      <c r="B15" s="758" t="s">
        <v>109</v>
      </c>
      <c r="C15" s="759"/>
      <c r="D15" s="352" t="s">
        <v>36</v>
      </c>
      <c r="E15" s="479">
        <v>0</v>
      </c>
      <c r="F15" s="640">
        <f t="shared" ref="F15" si="0">E15*F$13</f>
        <v>0</v>
      </c>
      <c r="G15" s="481">
        <f t="shared" ref="G15" si="1">E15+F15</f>
        <v>0</v>
      </c>
      <c r="J15" s="6"/>
      <c r="L15" s="4"/>
    </row>
    <row r="16" spans="1:12" s="46" customFormat="1" ht="15" customHeight="1">
      <c r="A16" s="356"/>
      <c r="B16" s="758" t="s">
        <v>30</v>
      </c>
      <c r="C16" s="759"/>
      <c r="D16" s="357" t="s">
        <v>31</v>
      </c>
      <c r="E16" s="479">
        <v>0</v>
      </c>
      <c r="F16" s="640">
        <f t="shared" ref="F16:F65" si="2">E16*F$13</f>
        <v>0</v>
      </c>
      <c r="G16" s="481">
        <f t="shared" ref="G16:G65" si="3">E16+F16</f>
        <v>0</v>
      </c>
      <c r="J16" s="6"/>
      <c r="L16" s="4"/>
    </row>
    <row r="17" spans="1:12" s="46" customFormat="1" ht="15" customHeight="1">
      <c r="A17" s="356"/>
      <c r="B17" s="758" t="s">
        <v>32</v>
      </c>
      <c r="C17" s="759"/>
      <c r="D17" s="357" t="s">
        <v>31</v>
      </c>
      <c r="E17" s="479">
        <v>0</v>
      </c>
      <c r="F17" s="640">
        <f t="shared" si="2"/>
        <v>0</v>
      </c>
      <c r="G17" s="481">
        <f t="shared" si="3"/>
        <v>0</v>
      </c>
      <c r="J17" s="6"/>
      <c r="L17" s="4"/>
    </row>
    <row r="18" spans="1:12" s="46" customFormat="1" ht="15" customHeight="1">
      <c r="A18" s="356"/>
      <c r="B18" s="758" t="s">
        <v>33</v>
      </c>
      <c r="C18" s="759"/>
      <c r="D18" s="357" t="s">
        <v>31</v>
      </c>
      <c r="E18" s="479">
        <v>0</v>
      </c>
      <c r="F18" s="640">
        <f t="shared" si="2"/>
        <v>0</v>
      </c>
      <c r="G18" s="481">
        <f t="shared" si="3"/>
        <v>0</v>
      </c>
      <c r="J18" s="6"/>
      <c r="L18" s="4"/>
    </row>
    <row r="19" spans="1:12" s="46" customFormat="1" ht="15" customHeight="1">
      <c r="A19" s="356"/>
      <c r="B19" s="758" t="s">
        <v>34</v>
      </c>
      <c r="C19" s="759"/>
      <c r="D19" s="357" t="s">
        <v>31</v>
      </c>
      <c r="E19" s="479">
        <v>0</v>
      </c>
      <c r="F19" s="640">
        <f t="shared" si="2"/>
        <v>0</v>
      </c>
      <c r="G19" s="481">
        <f t="shared" si="3"/>
        <v>0</v>
      </c>
      <c r="J19" s="6"/>
      <c r="L19" s="4"/>
    </row>
    <row r="20" spans="1:12" s="46" customFormat="1" ht="15" customHeight="1">
      <c r="A20" s="356"/>
      <c r="B20" s="758" t="s">
        <v>35</v>
      </c>
      <c r="C20" s="759"/>
      <c r="D20" s="357" t="s">
        <v>31</v>
      </c>
      <c r="E20" s="643">
        <v>0</v>
      </c>
      <c r="F20" s="640"/>
      <c r="G20" s="481"/>
      <c r="J20" s="49"/>
      <c r="L20" s="50"/>
    </row>
    <row r="21" spans="1:12" s="46" customFormat="1" ht="15" customHeight="1">
      <c r="A21" s="356"/>
      <c r="B21" s="758" t="s">
        <v>63</v>
      </c>
      <c r="C21" s="759"/>
      <c r="D21" s="357" t="s">
        <v>36</v>
      </c>
      <c r="E21" s="479">
        <v>0</v>
      </c>
      <c r="F21" s="640">
        <f t="shared" si="2"/>
        <v>0</v>
      </c>
      <c r="G21" s="481">
        <f t="shared" si="3"/>
        <v>0</v>
      </c>
      <c r="J21" s="6"/>
      <c r="L21" s="4"/>
    </row>
    <row r="22" spans="1:12" s="46" customFormat="1" ht="15" customHeight="1">
      <c r="A22" s="358"/>
      <c r="B22" s="781"/>
      <c r="C22" s="782"/>
      <c r="D22" s="359"/>
      <c r="E22" s="360"/>
      <c r="F22" s="361"/>
      <c r="G22" s="362"/>
      <c r="J22" s="275"/>
      <c r="L22" s="4"/>
    </row>
    <row r="23" spans="1:12" s="46" customFormat="1" ht="15" customHeight="1">
      <c r="A23" s="356"/>
      <c r="B23" s="758" t="s">
        <v>88</v>
      </c>
      <c r="C23" s="759"/>
      <c r="D23" s="357" t="s">
        <v>36</v>
      </c>
      <c r="E23" s="479">
        <v>0</v>
      </c>
      <c r="F23" s="640">
        <f t="shared" si="2"/>
        <v>0</v>
      </c>
      <c r="G23" s="481">
        <f t="shared" si="3"/>
        <v>0</v>
      </c>
      <c r="J23" s="6"/>
      <c r="L23" s="4"/>
    </row>
    <row r="24" spans="1:12" s="46" customFormat="1" ht="15" customHeight="1">
      <c r="A24" s="356"/>
      <c r="B24" s="758" t="s">
        <v>90</v>
      </c>
      <c r="C24" s="759"/>
      <c r="D24" s="357" t="s">
        <v>36</v>
      </c>
      <c r="E24" s="479">
        <v>0</v>
      </c>
      <c r="F24" s="640">
        <f t="shared" si="2"/>
        <v>0</v>
      </c>
      <c r="G24" s="481">
        <f t="shared" si="3"/>
        <v>0</v>
      </c>
      <c r="J24" s="6"/>
      <c r="L24" s="4"/>
    </row>
    <row r="25" spans="1:12" s="46" customFormat="1" ht="15" customHeight="1">
      <c r="A25" s="356"/>
      <c r="B25" s="758" t="s">
        <v>101</v>
      </c>
      <c r="C25" s="759"/>
      <c r="D25" s="357" t="s">
        <v>36</v>
      </c>
      <c r="E25" s="479">
        <v>0</v>
      </c>
      <c r="F25" s="640">
        <f t="shared" si="2"/>
        <v>0</v>
      </c>
      <c r="G25" s="481">
        <f t="shared" si="3"/>
        <v>0</v>
      </c>
      <c r="J25" s="6"/>
      <c r="L25" s="4"/>
    </row>
    <row r="26" spans="1:12" s="46" customFormat="1" ht="15" customHeight="1">
      <c r="A26" s="356"/>
      <c r="B26" s="758" t="s">
        <v>91</v>
      </c>
      <c r="C26" s="759"/>
      <c r="D26" s="357" t="s">
        <v>36</v>
      </c>
      <c r="E26" s="479">
        <v>0</v>
      </c>
      <c r="F26" s="640">
        <f t="shared" si="2"/>
        <v>0</v>
      </c>
      <c r="G26" s="481">
        <f t="shared" si="3"/>
        <v>0</v>
      </c>
      <c r="J26" s="6"/>
      <c r="L26" s="4"/>
    </row>
    <row r="27" spans="1:12" s="46" customFormat="1" ht="16.5" customHeight="1">
      <c r="A27" s="356"/>
      <c r="B27" s="758" t="s">
        <v>102</v>
      </c>
      <c r="C27" s="759"/>
      <c r="D27" s="357" t="s">
        <v>36</v>
      </c>
      <c r="E27" s="479">
        <v>0</v>
      </c>
      <c r="F27" s="640">
        <f t="shared" si="2"/>
        <v>0</v>
      </c>
      <c r="G27" s="481">
        <f t="shared" si="3"/>
        <v>0</v>
      </c>
      <c r="J27" s="6"/>
      <c r="L27" s="4"/>
    </row>
    <row r="28" spans="1:12" s="46" customFormat="1" ht="16.5" customHeight="1">
      <c r="A28" s="356"/>
      <c r="B28" s="758" t="s">
        <v>92</v>
      </c>
      <c r="C28" s="759"/>
      <c r="D28" s="357" t="s">
        <v>36</v>
      </c>
      <c r="E28" s="479">
        <v>0</v>
      </c>
      <c r="F28" s="480">
        <f t="shared" si="2"/>
        <v>0</v>
      </c>
      <c r="G28" s="481">
        <f t="shared" si="3"/>
        <v>0</v>
      </c>
      <c r="J28" s="6"/>
      <c r="L28" s="4"/>
    </row>
    <row r="29" spans="1:12" s="46" customFormat="1" ht="15" customHeight="1">
      <c r="A29" s="356"/>
      <c r="B29" s="758" t="s">
        <v>103</v>
      </c>
      <c r="C29" s="759"/>
      <c r="D29" s="357" t="s">
        <v>36</v>
      </c>
      <c r="E29" s="479">
        <v>0</v>
      </c>
      <c r="F29" s="480">
        <f t="shared" si="2"/>
        <v>0</v>
      </c>
      <c r="G29" s="481">
        <f t="shared" si="3"/>
        <v>0</v>
      </c>
      <c r="J29" s="6"/>
      <c r="L29" s="4"/>
    </row>
    <row r="30" spans="1:12" s="46" customFormat="1" ht="15" customHeight="1">
      <c r="A30" s="356"/>
      <c r="B30" s="758" t="s">
        <v>93</v>
      </c>
      <c r="C30" s="759"/>
      <c r="D30" s="357" t="s">
        <v>36</v>
      </c>
      <c r="E30" s="479">
        <v>0</v>
      </c>
      <c r="F30" s="480">
        <f t="shared" si="2"/>
        <v>0</v>
      </c>
      <c r="G30" s="481">
        <f t="shared" si="3"/>
        <v>0</v>
      </c>
      <c r="J30" s="6"/>
      <c r="L30" s="4"/>
    </row>
    <row r="31" spans="1:12" s="46" customFormat="1" ht="15" customHeight="1">
      <c r="A31" s="356"/>
      <c r="B31" s="758" t="s">
        <v>104</v>
      </c>
      <c r="C31" s="759"/>
      <c r="D31" s="357" t="s">
        <v>36</v>
      </c>
      <c r="E31" s="479">
        <v>0</v>
      </c>
      <c r="F31" s="480">
        <f t="shared" si="2"/>
        <v>0</v>
      </c>
      <c r="G31" s="481">
        <f t="shared" si="3"/>
        <v>0</v>
      </c>
      <c r="J31" s="6"/>
      <c r="L31" s="4"/>
    </row>
    <row r="32" spans="1:12" s="46" customFormat="1" ht="15" customHeight="1">
      <c r="A32" s="356"/>
      <c r="B32" s="758" t="s">
        <v>94</v>
      </c>
      <c r="C32" s="759"/>
      <c r="D32" s="357" t="s">
        <v>36</v>
      </c>
      <c r="E32" s="479">
        <v>0</v>
      </c>
      <c r="F32" s="480">
        <f t="shared" si="2"/>
        <v>0</v>
      </c>
      <c r="G32" s="481">
        <f t="shared" si="3"/>
        <v>0</v>
      </c>
      <c r="J32" s="6"/>
      <c r="L32" s="4"/>
    </row>
    <row r="33" spans="1:12" s="46" customFormat="1" ht="15" customHeight="1">
      <c r="A33" s="356"/>
      <c r="B33" s="758" t="s">
        <v>118</v>
      </c>
      <c r="C33" s="759"/>
      <c r="D33" s="357" t="s">
        <v>36</v>
      </c>
      <c r="E33" s="479">
        <v>0</v>
      </c>
      <c r="F33" s="480">
        <f t="shared" ref="F33" si="4">E33*F$13</f>
        <v>0</v>
      </c>
      <c r="G33" s="481">
        <f t="shared" ref="G33" si="5">E33+F33</f>
        <v>0</v>
      </c>
      <c r="J33" s="6"/>
      <c r="L33" s="4"/>
    </row>
    <row r="34" spans="1:12" s="46" customFormat="1" ht="15" customHeight="1">
      <c r="A34" s="356"/>
      <c r="B34" s="758" t="s">
        <v>105</v>
      </c>
      <c r="C34" s="759"/>
      <c r="D34" s="357" t="s">
        <v>36</v>
      </c>
      <c r="E34" s="479">
        <v>0</v>
      </c>
      <c r="F34" s="480">
        <f t="shared" si="2"/>
        <v>0</v>
      </c>
      <c r="G34" s="481">
        <f t="shared" si="3"/>
        <v>0</v>
      </c>
      <c r="J34" s="6"/>
      <c r="L34" s="4"/>
    </row>
    <row r="35" spans="1:12" s="46" customFormat="1" ht="15" customHeight="1">
      <c r="A35" s="356"/>
      <c r="B35" s="758" t="s">
        <v>119</v>
      </c>
      <c r="C35" s="759"/>
      <c r="D35" s="357" t="s">
        <v>36</v>
      </c>
      <c r="E35" s="479">
        <v>0</v>
      </c>
      <c r="F35" s="480">
        <f t="shared" ref="F35" si="6">E35*F$13</f>
        <v>0</v>
      </c>
      <c r="G35" s="481">
        <f t="shared" ref="G35" si="7">E35+F35</f>
        <v>0</v>
      </c>
      <c r="J35" s="6"/>
      <c r="L35" s="4"/>
    </row>
    <row r="36" spans="1:12" s="46" customFormat="1" ht="15" customHeight="1">
      <c r="A36" s="356"/>
      <c r="B36" s="778" t="s">
        <v>120</v>
      </c>
      <c r="C36" s="779"/>
      <c r="D36" s="634" t="s">
        <v>36</v>
      </c>
      <c r="E36" s="479">
        <v>0</v>
      </c>
      <c r="F36" s="480">
        <f t="shared" ref="F36" si="8">E36*F$13</f>
        <v>0</v>
      </c>
      <c r="G36" s="481">
        <f t="shared" ref="G36" si="9">E36+F36</f>
        <v>0</v>
      </c>
      <c r="J36" s="6"/>
      <c r="L36" s="4"/>
    </row>
    <row r="37" spans="1:12" s="46" customFormat="1" ht="15" customHeight="1">
      <c r="A37" s="356"/>
      <c r="B37" s="778" t="s">
        <v>199</v>
      </c>
      <c r="C37" s="779"/>
      <c r="D37" s="634" t="s">
        <v>36</v>
      </c>
      <c r="E37" s="479">
        <v>0</v>
      </c>
      <c r="F37" s="480">
        <f t="shared" ref="F37:F38" si="10">E37*F$13</f>
        <v>0</v>
      </c>
      <c r="G37" s="481">
        <f t="shared" ref="G37:G38" si="11">E37+F37</f>
        <v>0</v>
      </c>
      <c r="J37" s="6"/>
      <c r="L37" s="4"/>
    </row>
    <row r="38" spans="1:12" s="46" customFormat="1" ht="15" customHeight="1">
      <c r="A38" s="356"/>
      <c r="B38" s="778" t="s">
        <v>200</v>
      </c>
      <c r="C38" s="779"/>
      <c r="D38" s="634" t="s">
        <v>36</v>
      </c>
      <c r="E38" s="479">
        <v>0</v>
      </c>
      <c r="F38" s="480">
        <f t="shared" si="10"/>
        <v>0</v>
      </c>
      <c r="G38" s="481">
        <f t="shared" si="11"/>
        <v>0</v>
      </c>
      <c r="J38" s="6"/>
      <c r="L38" s="4"/>
    </row>
    <row r="39" spans="1:12" s="46" customFormat="1" ht="15" customHeight="1">
      <c r="A39" s="356"/>
      <c r="B39" s="778" t="s">
        <v>106</v>
      </c>
      <c r="C39" s="779"/>
      <c r="D39" s="634" t="s">
        <v>36</v>
      </c>
      <c r="E39" s="479">
        <v>0</v>
      </c>
      <c r="F39" s="480">
        <f t="shared" si="2"/>
        <v>0</v>
      </c>
      <c r="G39" s="481">
        <f t="shared" si="3"/>
        <v>0</v>
      </c>
      <c r="J39" s="6"/>
      <c r="L39" s="4"/>
    </row>
    <row r="40" spans="1:12" s="46" customFormat="1" ht="15" customHeight="1">
      <c r="A40" s="356"/>
      <c r="B40" s="778" t="s">
        <v>201</v>
      </c>
      <c r="C40" s="779"/>
      <c r="D40" s="634" t="s">
        <v>36</v>
      </c>
      <c r="E40" s="479">
        <v>0</v>
      </c>
      <c r="F40" s="480">
        <f t="shared" si="2"/>
        <v>0</v>
      </c>
      <c r="G40" s="481">
        <f t="shared" si="3"/>
        <v>0</v>
      </c>
      <c r="J40" s="6"/>
      <c r="L40" s="4"/>
    </row>
    <row r="41" spans="1:12" s="46" customFormat="1" ht="15" customHeight="1">
      <c r="A41" s="478"/>
      <c r="B41" s="635"/>
      <c r="C41" s="635"/>
      <c r="D41" s="636"/>
      <c r="E41" s="637"/>
      <c r="F41" s="638"/>
      <c r="G41" s="639"/>
      <c r="J41" s="275"/>
      <c r="L41" s="4"/>
    </row>
    <row r="42" spans="1:12" s="46" customFormat="1" ht="15" customHeight="1">
      <c r="A42" s="356"/>
      <c r="B42" s="778" t="s">
        <v>95</v>
      </c>
      <c r="C42" s="779"/>
      <c r="D42" s="634" t="s">
        <v>36</v>
      </c>
      <c r="E42" s="479">
        <v>0</v>
      </c>
      <c r="F42" s="480">
        <f t="shared" si="2"/>
        <v>0</v>
      </c>
      <c r="G42" s="481">
        <f t="shared" si="3"/>
        <v>0</v>
      </c>
      <c r="J42" s="6"/>
      <c r="L42" s="4"/>
    </row>
    <row r="43" spans="1:12" s="46" customFormat="1" ht="15" customHeight="1">
      <c r="A43" s="356"/>
      <c r="B43" s="778" t="s">
        <v>166</v>
      </c>
      <c r="C43" s="779"/>
      <c r="D43" s="634" t="s">
        <v>36</v>
      </c>
      <c r="E43" s="479">
        <v>0</v>
      </c>
      <c r="F43" s="480">
        <f t="shared" si="2"/>
        <v>0</v>
      </c>
      <c r="G43" s="481">
        <f t="shared" si="3"/>
        <v>0</v>
      </c>
      <c r="J43" s="6"/>
      <c r="L43" s="4"/>
    </row>
    <row r="44" spans="1:12" s="46" customFormat="1" ht="15" customHeight="1">
      <c r="A44" s="364"/>
      <c r="B44" s="783" t="s">
        <v>96</v>
      </c>
      <c r="C44" s="779"/>
      <c r="D44" s="634" t="s">
        <v>36</v>
      </c>
      <c r="E44" s="479">
        <v>0</v>
      </c>
      <c r="F44" s="480">
        <f t="shared" si="2"/>
        <v>0</v>
      </c>
      <c r="G44" s="481">
        <f t="shared" si="3"/>
        <v>0</v>
      </c>
      <c r="J44" s="6"/>
      <c r="L44" s="4"/>
    </row>
    <row r="45" spans="1:12" s="46" customFormat="1" ht="15" customHeight="1">
      <c r="A45" s="356"/>
      <c r="B45" s="778" t="s">
        <v>97</v>
      </c>
      <c r="C45" s="779"/>
      <c r="D45" s="634" t="s">
        <v>36</v>
      </c>
      <c r="E45" s="479">
        <v>0</v>
      </c>
      <c r="F45" s="480">
        <f t="shared" si="2"/>
        <v>0</v>
      </c>
      <c r="G45" s="481">
        <f t="shared" si="3"/>
        <v>0</v>
      </c>
      <c r="J45" s="6"/>
      <c r="L45" s="4"/>
    </row>
    <row r="46" spans="1:12" s="46" customFormat="1" ht="15" customHeight="1">
      <c r="A46" s="356"/>
      <c r="B46" s="778" t="s">
        <v>98</v>
      </c>
      <c r="C46" s="779"/>
      <c r="D46" s="634" t="s">
        <v>36</v>
      </c>
      <c r="E46" s="479">
        <v>0</v>
      </c>
      <c r="F46" s="480">
        <f t="shared" si="2"/>
        <v>0</v>
      </c>
      <c r="G46" s="481">
        <f t="shared" si="3"/>
        <v>0</v>
      </c>
      <c r="J46" s="6"/>
      <c r="L46" s="4"/>
    </row>
    <row r="47" spans="1:12" s="46" customFormat="1" ht="15" customHeight="1">
      <c r="A47" s="356"/>
      <c r="B47" s="758" t="s">
        <v>99</v>
      </c>
      <c r="C47" s="759"/>
      <c r="D47" s="357" t="s">
        <v>36</v>
      </c>
      <c r="E47" s="479">
        <v>0</v>
      </c>
      <c r="F47" s="480">
        <f t="shared" si="2"/>
        <v>0</v>
      </c>
      <c r="G47" s="642">
        <f t="shared" si="3"/>
        <v>0</v>
      </c>
      <c r="J47" s="6"/>
      <c r="L47" s="4"/>
    </row>
    <row r="48" spans="1:12" s="46" customFormat="1" ht="15" customHeight="1">
      <c r="A48" s="356"/>
      <c r="B48" s="758" t="s">
        <v>107</v>
      </c>
      <c r="C48" s="759"/>
      <c r="D48" s="357" t="s">
        <v>36</v>
      </c>
      <c r="E48" s="479">
        <v>0</v>
      </c>
      <c r="F48" s="480">
        <f t="shared" si="2"/>
        <v>0</v>
      </c>
      <c r="G48" s="642">
        <f t="shared" si="3"/>
        <v>0</v>
      </c>
      <c r="J48" s="6"/>
      <c r="L48" s="4"/>
    </row>
    <row r="49" spans="1:12" s="46" customFormat="1" ht="15" customHeight="1">
      <c r="A49" s="365"/>
      <c r="B49" s="758" t="s">
        <v>121</v>
      </c>
      <c r="C49" s="759"/>
      <c r="D49" s="357" t="s">
        <v>36</v>
      </c>
      <c r="E49" s="479">
        <v>0</v>
      </c>
      <c r="F49" s="480">
        <f t="shared" ref="F49" si="12">E49*F$13</f>
        <v>0</v>
      </c>
      <c r="G49" s="642">
        <f t="shared" ref="G49" si="13">E49+F49</f>
        <v>0</v>
      </c>
      <c r="J49" s="6"/>
      <c r="L49" s="4"/>
    </row>
    <row r="50" spans="1:12" s="46" customFormat="1" ht="15" customHeight="1">
      <c r="A50" s="358"/>
      <c r="B50" s="780" t="s">
        <v>174</v>
      </c>
      <c r="C50" s="777"/>
      <c r="D50" s="357" t="s">
        <v>36</v>
      </c>
      <c r="E50" s="479">
        <v>0</v>
      </c>
      <c r="F50" s="480">
        <f t="shared" ref="F50" si="14">E50*F$13</f>
        <v>0</v>
      </c>
      <c r="G50" s="642">
        <f t="shared" ref="G50" si="15">E50+F50</f>
        <v>0</v>
      </c>
      <c r="J50" s="275"/>
      <c r="L50" s="4"/>
    </row>
    <row r="51" spans="1:12" s="46" customFormat="1" ht="15" customHeight="1">
      <c r="A51" s="366"/>
      <c r="B51" s="786"/>
      <c r="C51" s="787"/>
      <c r="D51" s="422"/>
      <c r="E51" s="417"/>
      <c r="F51" s="418"/>
      <c r="G51" s="423"/>
      <c r="J51" s="275"/>
      <c r="L51" s="4"/>
    </row>
    <row r="52" spans="1:12" s="46" customFormat="1" ht="15" customHeight="1">
      <c r="A52" s="356"/>
      <c r="B52" s="758" t="s">
        <v>164</v>
      </c>
      <c r="C52" s="759"/>
      <c r="D52" s="357"/>
      <c r="E52" s="479">
        <v>0</v>
      </c>
      <c r="F52" s="480">
        <f t="shared" si="2"/>
        <v>0</v>
      </c>
      <c r="G52" s="642">
        <f t="shared" si="3"/>
        <v>0</v>
      </c>
      <c r="J52" s="6"/>
      <c r="L52" s="4"/>
    </row>
    <row r="53" spans="1:12" s="46" customFormat="1" ht="15" customHeight="1">
      <c r="A53" s="356"/>
      <c r="B53" s="776" t="s">
        <v>165</v>
      </c>
      <c r="C53" s="777"/>
      <c r="D53" s="357"/>
      <c r="E53" s="417"/>
      <c r="F53" s="419"/>
      <c r="G53" s="424"/>
    </row>
    <row r="54" spans="1:12" s="46" customFormat="1" ht="15" customHeight="1">
      <c r="A54" s="363"/>
      <c r="B54" s="786"/>
      <c r="C54" s="787"/>
      <c r="D54" s="425"/>
      <c r="E54" s="417"/>
      <c r="F54" s="418"/>
      <c r="G54" s="423"/>
      <c r="J54" s="275"/>
      <c r="L54" s="4"/>
    </row>
    <row r="55" spans="1:12" s="46" customFormat="1" ht="15" customHeight="1">
      <c r="A55" s="356"/>
      <c r="B55" s="758" t="s">
        <v>100</v>
      </c>
      <c r="C55" s="759"/>
      <c r="D55" s="357" t="s">
        <v>36</v>
      </c>
      <c r="E55" s="479">
        <v>0</v>
      </c>
      <c r="F55" s="480">
        <f t="shared" si="2"/>
        <v>0</v>
      </c>
      <c r="G55" s="642">
        <f t="shared" si="3"/>
        <v>0</v>
      </c>
      <c r="J55" s="6"/>
      <c r="L55" s="4"/>
    </row>
    <row r="56" spans="1:12" s="46" customFormat="1" ht="15" customHeight="1">
      <c r="A56" s="356"/>
      <c r="B56" s="758" t="s">
        <v>108</v>
      </c>
      <c r="C56" s="759"/>
      <c r="D56" s="357" t="s">
        <v>36</v>
      </c>
      <c r="E56" s="479">
        <v>0</v>
      </c>
      <c r="F56" s="480">
        <f t="shared" si="2"/>
        <v>0</v>
      </c>
      <c r="G56" s="642">
        <f t="shared" si="3"/>
        <v>0</v>
      </c>
      <c r="J56" s="6"/>
      <c r="L56" s="4"/>
    </row>
    <row r="57" spans="1:12" s="46" customFormat="1" ht="15" customHeight="1">
      <c r="A57" s="356"/>
      <c r="B57" s="758"/>
      <c r="C57" s="759"/>
      <c r="D57" s="357"/>
      <c r="E57" s="417"/>
      <c r="F57" s="419"/>
      <c r="G57" s="424"/>
    </row>
    <row r="58" spans="1:12" s="46" customFormat="1" ht="15" customHeight="1">
      <c r="A58" s="356"/>
      <c r="B58" s="758" t="s">
        <v>64</v>
      </c>
      <c r="C58" s="759"/>
      <c r="D58" s="357" t="s">
        <v>37</v>
      </c>
      <c r="E58" s="479">
        <v>0</v>
      </c>
      <c r="F58" s="480">
        <f t="shared" si="2"/>
        <v>0</v>
      </c>
      <c r="G58" s="642">
        <f t="shared" si="3"/>
        <v>0</v>
      </c>
      <c r="J58" s="170"/>
      <c r="L58" s="4"/>
    </row>
    <row r="59" spans="1:12" s="46" customFormat="1" ht="15" customHeight="1">
      <c r="A59" s="356"/>
      <c r="B59" s="758" t="s">
        <v>39</v>
      </c>
      <c r="C59" s="759"/>
      <c r="D59" s="357" t="s">
        <v>37</v>
      </c>
      <c r="E59" s="479">
        <v>0</v>
      </c>
      <c r="F59" s="480">
        <f t="shared" si="2"/>
        <v>0</v>
      </c>
      <c r="G59" s="642">
        <f t="shared" si="3"/>
        <v>0</v>
      </c>
      <c r="J59" s="6"/>
      <c r="L59" s="4"/>
    </row>
    <row r="60" spans="1:12" s="46" customFormat="1" ht="15" customHeight="1">
      <c r="A60" s="356"/>
      <c r="B60" s="758" t="s">
        <v>40</v>
      </c>
      <c r="C60" s="759"/>
      <c r="D60" s="357" t="s">
        <v>37</v>
      </c>
      <c r="E60" s="479">
        <v>0</v>
      </c>
      <c r="F60" s="480">
        <f t="shared" si="2"/>
        <v>0</v>
      </c>
      <c r="G60" s="642">
        <f t="shared" si="3"/>
        <v>0</v>
      </c>
      <c r="J60" s="6"/>
      <c r="L60" s="4"/>
    </row>
    <row r="61" spans="1:12" s="46" customFormat="1" ht="15" customHeight="1">
      <c r="A61" s="356"/>
      <c r="B61" s="776" t="s">
        <v>41</v>
      </c>
      <c r="C61" s="777"/>
      <c r="D61" s="357" t="s">
        <v>37</v>
      </c>
      <c r="E61" s="479">
        <v>0</v>
      </c>
      <c r="F61" s="480">
        <f t="shared" si="2"/>
        <v>0</v>
      </c>
      <c r="G61" s="642">
        <f t="shared" si="3"/>
        <v>0</v>
      </c>
      <c r="J61" s="6"/>
      <c r="L61" s="4"/>
    </row>
    <row r="62" spans="1:12" s="46" customFormat="1" ht="15" customHeight="1">
      <c r="A62" s="363"/>
      <c r="B62" s="786"/>
      <c r="C62" s="787"/>
      <c r="D62" s="425"/>
      <c r="E62" s="417"/>
      <c r="F62" s="418"/>
      <c r="G62" s="423"/>
      <c r="J62" s="275"/>
      <c r="L62" s="4"/>
    </row>
    <row r="63" spans="1:12" s="46" customFormat="1" ht="15" customHeight="1">
      <c r="A63" s="356"/>
      <c r="B63" s="758" t="s">
        <v>42</v>
      </c>
      <c r="C63" s="759"/>
      <c r="D63" s="357" t="s">
        <v>38</v>
      </c>
      <c r="E63" s="479">
        <v>0</v>
      </c>
      <c r="F63" s="480">
        <f t="shared" si="2"/>
        <v>0</v>
      </c>
      <c r="G63" s="642">
        <f t="shared" si="3"/>
        <v>0</v>
      </c>
      <c r="J63" s="6"/>
      <c r="L63" s="4"/>
    </row>
    <row r="64" spans="1:12" s="46" customFormat="1" ht="15" customHeight="1">
      <c r="A64" s="356"/>
      <c r="B64" s="758" t="s">
        <v>67</v>
      </c>
      <c r="C64" s="759"/>
      <c r="D64" s="357" t="s">
        <v>38</v>
      </c>
      <c r="E64" s="479">
        <v>0</v>
      </c>
      <c r="F64" s="480">
        <f t="shared" si="2"/>
        <v>0</v>
      </c>
      <c r="G64" s="642">
        <f t="shared" si="3"/>
        <v>0</v>
      </c>
      <c r="J64" s="6"/>
      <c r="L64" s="4"/>
    </row>
    <row r="65" spans="1:12" s="46" customFormat="1" ht="15" customHeight="1">
      <c r="A65" s="356"/>
      <c r="B65" s="758" t="s">
        <v>43</v>
      </c>
      <c r="C65" s="759"/>
      <c r="D65" s="357" t="s">
        <v>36</v>
      </c>
      <c r="E65" s="479">
        <v>0</v>
      </c>
      <c r="F65" s="480">
        <f t="shared" si="2"/>
        <v>0</v>
      </c>
      <c r="G65" s="642">
        <f t="shared" si="3"/>
        <v>0</v>
      </c>
      <c r="J65" s="6"/>
      <c r="L65" s="4"/>
    </row>
    <row r="66" spans="1:12" s="46" customFormat="1" ht="15" customHeight="1" thickBot="1">
      <c r="A66" s="368"/>
      <c r="B66" s="784"/>
      <c r="C66" s="785"/>
      <c r="D66" s="369"/>
      <c r="E66" s="420"/>
      <c r="F66" s="421"/>
      <c r="G66" s="426"/>
    </row>
    <row r="67" spans="1:12" s="46" customFormat="1" ht="15" customHeight="1" thickTop="1">
      <c r="A67" s="52"/>
      <c r="B67" s="775"/>
      <c r="C67" s="775"/>
      <c r="D67" s="277"/>
      <c r="E67" s="276"/>
      <c r="F67" s="54"/>
      <c r="G67" s="55"/>
    </row>
    <row r="68" spans="1:12" s="46" customFormat="1" ht="15" customHeight="1">
      <c r="A68" s="52"/>
      <c r="B68" s="775"/>
      <c r="C68" s="775"/>
      <c r="D68" s="792" t="s">
        <v>66</v>
      </c>
      <c r="E68" s="792"/>
      <c r="F68" s="792"/>
      <c r="G68" s="283"/>
    </row>
    <row r="69" spans="1:12" s="46" customFormat="1" ht="15" customHeight="1">
      <c r="A69" s="52"/>
      <c r="B69" s="775"/>
      <c r="C69" s="775"/>
      <c r="D69" s="277"/>
      <c r="E69" s="276"/>
      <c r="F69" s="54"/>
      <c r="G69" s="55"/>
    </row>
    <row r="70" spans="1:12" s="46" customFormat="1" ht="15" customHeight="1">
      <c r="A70" s="52"/>
      <c r="B70" s="775"/>
      <c r="C70" s="775"/>
      <c r="D70" s="277"/>
      <c r="E70" s="276"/>
      <c r="F70" s="54"/>
      <c r="G70" s="55"/>
    </row>
    <row r="71" spans="1:12" s="46" customFormat="1" ht="15" customHeight="1">
      <c r="A71" s="56"/>
      <c r="B71" s="801"/>
      <c r="C71" s="801"/>
      <c r="D71" s="792" t="s">
        <v>116</v>
      </c>
      <c r="E71" s="792"/>
      <c r="F71" s="792"/>
      <c r="G71" s="283"/>
    </row>
    <row r="72" spans="1:12" s="46" customFormat="1" ht="15" customHeight="1" thickBot="1">
      <c r="A72" s="57"/>
      <c r="B72" s="798"/>
      <c r="C72" s="798"/>
      <c r="D72" s="266"/>
      <c r="E72" s="58"/>
      <c r="F72" s="58"/>
      <c r="G72" s="59"/>
    </row>
    <row r="73" spans="1:12" s="46" customFormat="1" ht="15" customHeight="1" thickTop="1">
      <c r="A73" s="358"/>
      <c r="B73" s="781" t="s">
        <v>176</v>
      </c>
      <c r="C73" s="789"/>
      <c r="D73" s="357" t="s">
        <v>36</v>
      </c>
      <c r="E73" s="479">
        <v>0</v>
      </c>
      <c r="F73" s="480">
        <f t="shared" ref="F73:F74" si="16">E73*F$13</f>
        <v>0</v>
      </c>
      <c r="G73" s="642">
        <f t="shared" ref="G73:G74" si="17">E73+F73</f>
        <v>0</v>
      </c>
      <c r="J73" s="275"/>
      <c r="L73" s="4"/>
    </row>
    <row r="74" spans="1:12" s="46" customFormat="1" ht="15" customHeight="1">
      <c r="A74" s="363"/>
      <c r="B74" s="786" t="s">
        <v>175</v>
      </c>
      <c r="C74" s="804"/>
      <c r="D74" s="357" t="s">
        <v>36</v>
      </c>
      <c r="E74" s="479">
        <v>0</v>
      </c>
      <c r="F74" s="480">
        <f t="shared" si="16"/>
        <v>0</v>
      </c>
      <c r="G74" s="642">
        <f t="shared" si="17"/>
        <v>0</v>
      </c>
      <c r="J74" s="275"/>
      <c r="L74" s="4"/>
    </row>
    <row r="75" spans="1:12" s="46" customFormat="1" ht="15" customHeight="1">
      <c r="A75" s="356"/>
      <c r="B75" s="758"/>
      <c r="C75" s="759"/>
      <c r="D75" s="357"/>
      <c r="E75" s="367"/>
      <c r="F75" s="380"/>
      <c r="G75" s="381"/>
    </row>
    <row r="76" spans="1:12" s="46" customFormat="1" ht="15" customHeight="1">
      <c r="A76" s="351" t="s">
        <v>117</v>
      </c>
      <c r="B76" s="799" t="s">
        <v>112</v>
      </c>
      <c r="C76" s="800"/>
      <c r="D76" s="352"/>
      <c r="E76" s="641">
        <v>0</v>
      </c>
      <c r="F76" s="640">
        <f t="shared" ref="F76" si="18">E76*F$13</f>
        <v>0</v>
      </c>
      <c r="G76" s="481">
        <f t="shared" ref="G76" si="19">E76+F76</f>
        <v>0</v>
      </c>
      <c r="J76" s="6"/>
      <c r="L76" s="4"/>
    </row>
    <row r="77" spans="1:12" s="46" customFormat="1" ht="15" customHeight="1">
      <c r="A77" s="356" t="s">
        <v>113</v>
      </c>
      <c r="B77" s="758" t="s">
        <v>112</v>
      </c>
      <c r="C77" s="759"/>
      <c r="D77" s="357"/>
      <c r="E77" s="479">
        <v>0</v>
      </c>
      <c r="F77" s="640">
        <f t="shared" ref="F77:F99" si="20">E77*F$13</f>
        <v>0</v>
      </c>
      <c r="G77" s="481">
        <f t="shared" ref="G77:G99" si="21">E77+F77</f>
        <v>0</v>
      </c>
      <c r="J77" s="6"/>
      <c r="L77" s="4"/>
    </row>
    <row r="78" spans="1:12" s="46" customFormat="1" ht="15" customHeight="1">
      <c r="A78" s="356"/>
      <c r="B78" s="758"/>
      <c r="C78" s="759"/>
      <c r="D78" s="357"/>
      <c r="E78" s="367"/>
      <c r="F78" s="380"/>
      <c r="G78" s="381"/>
    </row>
    <row r="79" spans="1:12" s="46" customFormat="1" ht="15" customHeight="1">
      <c r="A79" s="356"/>
      <c r="B79" s="758" t="s">
        <v>44</v>
      </c>
      <c r="C79" s="759"/>
      <c r="D79" s="357" t="s">
        <v>36</v>
      </c>
      <c r="E79" s="479">
        <v>0</v>
      </c>
      <c r="F79" s="640">
        <f t="shared" si="20"/>
        <v>0</v>
      </c>
      <c r="G79" s="481">
        <f t="shared" si="21"/>
        <v>0</v>
      </c>
      <c r="J79" s="6"/>
      <c r="L79" s="4"/>
    </row>
    <row r="80" spans="1:12" s="46" customFormat="1" ht="15" customHeight="1">
      <c r="A80" s="356"/>
      <c r="B80" s="790" t="s">
        <v>45</v>
      </c>
      <c r="C80" s="791"/>
      <c r="D80" s="646" t="s">
        <v>36</v>
      </c>
      <c r="E80" s="647">
        <v>0</v>
      </c>
      <c r="F80" s="648">
        <f t="shared" si="20"/>
        <v>0</v>
      </c>
      <c r="G80" s="649">
        <f t="shared" si="21"/>
        <v>0</v>
      </c>
      <c r="J80" s="6"/>
      <c r="L80" s="4"/>
    </row>
    <row r="81" spans="1:12" s="46" customFormat="1" ht="15" customHeight="1">
      <c r="A81" s="356"/>
      <c r="B81" s="790" t="s">
        <v>76</v>
      </c>
      <c r="C81" s="791"/>
      <c r="D81" s="646" t="s">
        <v>36</v>
      </c>
      <c r="E81" s="647">
        <v>0</v>
      </c>
      <c r="F81" s="640">
        <f t="shared" si="20"/>
        <v>0</v>
      </c>
      <c r="G81" s="481">
        <f t="shared" si="21"/>
        <v>0</v>
      </c>
      <c r="J81" s="6"/>
      <c r="L81" s="4"/>
    </row>
    <row r="82" spans="1:12" s="46" customFormat="1" ht="15" customHeight="1">
      <c r="A82" s="356"/>
      <c r="B82" s="790"/>
      <c r="C82" s="791"/>
      <c r="D82" s="646"/>
      <c r="E82" s="367"/>
      <c r="F82" s="650"/>
      <c r="G82" s="651"/>
    </row>
    <row r="83" spans="1:12" s="46" customFormat="1" ht="15" customHeight="1">
      <c r="A83" s="356"/>
      <c r="B83" s="790" t="s">
        <v>46</v>
      </c>
      <c r="C83" s="791"/>
      <c r="D83" s="646" t="s">
        <v>37</v>
      </c>
      <c r="E83" s="647">
        <v>0</v>
      </c>
      <c r="F83" s="640">
        <f t="shared" si="20"/>
        <v>0</v>
      </c>
      <c r="G83" s="481">
        <f t="shared" si="21"/>
        <v>0</v>
      </c>
      <c r="J83" s="6"/>
      <c r="L83" s="4"/>
    </row>
    <row r="84" spans="1:12" s="46" customFormat="1" ht="15" customHeight="1">
      <c r="A84" s="356"/>
      <c r="B84" s="790" t="s">
        <v>50</v>
      </c>
      <c r="C84" s="791"/>
      <c r="D84" s="646" t="s">
        <v>36</v>
      </c>
      <c r="E84" s="647">
        <v>0</v>
      </c>
      <c r="F84" s="640">
        <f t="shared" si="20"/>
        <v>0</v>
      </c>
      <c r="G84" s="481">
        <f t="shared" si="21"/>
        <v>0</v>
      </c>
      <c r="J84" s="6"/>
      <c r="L84" s="4"/>
    </row>
    <row r="85" spans="1:12" s="46" customFormat="1" ht="15" customHeight="1">
      <c r="A85" s="356"/>
      <c r="B85" s="790"/>
      <c r="C85" s="791"/>
      <c r="D85" s="646"/>
      <c r="E85" s="367"/>
      <c r="F85" s="650"/>
      <c r="G85" s="651"/>
    </row>
    <row r="86" spans="1:12" s="46" customFormat="1" ht="15" customHeight="1">
      <c r="A86" s="356"/>
      <c r="B86" s="790" t="s">
        <v>51</v>
      </c>
      <c r="C86" s="791"/>
      <c r="D86" s="646" t="s">
        <v>38</v>
      </c>
      <c r="E86" s="647">
        <v>0</v>
      </c>
      <c r="F86" s="640">
        <f t="shared" si="20"/>
        <v>0</v>
      </c>
      <c r="G86" s="481">
        <f t="shared" si="21"/>
        <v>0</v>
      </c>
      <c r="J86" s="6"/>
      <c r="L86" s="4"/>
    </row>
    <row r="87" spans="1:12" s="46" customFormat="1" ht="15" customHeight="1">
      <c r="A87" s="356"/>
      <c r="B87" s="790" t="s">
        <v>52</v>
      </c>
      <c r="C87" s="791"/>
      <c r="D87" s="646" t="s">
        <v>53</v>
      </c>
      <c r="E87" s="647">
        <v>0</v>
      </c>
      <c r="F87" s="640">
        <f t="shared" si="20"/>
        <v>0</v>
      </c>
      <c r="G87" s="481">
        <f t="shared" si="21"/>
        <v>0</v>
      </c>
      <c r="J87" s="6"/>
      <c r="L87" s="4"/>
    </row>
    <row r="88" spans="1:12" s="46" customFormat="1" ht="15" customHeight="1">
      <c r="A88" s="356"/>
      <c r="B88" s="790" t="s">
        <v>54</v>
      </c>
      <c r="C88" s="791"/>
      <c r="D88" s="646" t="s">
        <v>38</v>
      </c>
      <c r="E88" s="647">
        <v>0</v>
      </c>
      <c r="F88" s="640">
        <f t="shared" si="20"/>
        <v>0</v>
      </c>
      <c r="G88" s="481">
        <f t="shared" si="21"/>
        <v>0</v>
      </c>
      <c r="J88" s="6"/>
      <c r="L88" s="4"/>
    </row>
    <row r="89" spans="1:12" s="46" customFormat="1" ht="15" customHeight="1">
      <c r="A89" s="356"/>
      <c r="B89" s="790" t="s">
        <v>55</v>
      </c>
      <c r="C89" s="791"/>
      <c r="D89" s="646" t="s">
        <v>53</v>
      </c>
      <c r="E89" s="647">
        <v>0</v>
      </c>
      <c r="F89" s="640">
        <f t="shared" si="20"/>
        <v>0</v>
      </c>
      <c r="G89" s="481">
        <f t="shared" si="21"/>
        <v>0</v>
      </c>
      <c r="J89" s="6"/>
      <c r="L89" s="4"/>
    </row>
    <row r="90" spans="1:12" s="46" customFormat="1" ht="15" customHeight="1">
      <c r="A90" s="356"/>
      <c r="B90" s="790" t="s">
        <v>77</v>
      </c>
      <c r="C90" s="791"/>
      <c r="D90" s="646" t="s">
        <v>53</v>
      </c>
      <c r="E90" s="647">
        <v>0</v>
      </c>
      <c r="F90" s="640">
        <f t="shared" si="20"/>
        <v>0</v>
      </c>
      <c r="G90" s="481">
        <f t="shared" si="21"/>
        <v>0</v>
      </c>
      <c r="J90" s="6"/>
      <c r="L90" s="4"/>
    </row>
    <row r="91" spans="1:12" s="46" customFormat="1" ht="15" customHeight="1">
      <c r="A91" s="356"/>
      <c r="B91" s="790" t="s">
        <v>89</v>
      </c>
      <c r="C91" s="791"/>
      <c r="D91" s="646" t="s">
        <v>198</v>
      </c>
      <c r="E91" s="647">
        <v>0</v>
      </c>
      <c r="F91" s="640">
        <f t="shared" si="20"/>
        <v>0</v>
      </c>
      <c r="G91" s="481">
        <f t="shared" si="21"/>
        <v>0</v>
      </c>
      <c r="J91" s="6"/>
      <c r="L91" s="4"/>
    </row>
    <row r="92" spans="1:12" s="46" customFormat="1" ht="15" customHeight="1">
      <c r="A92" s="356"/>
      <c r="B92" s="790"/>
      <c r="C92" s="791"/>
      <c r="D92" s="646"/>
      <c r="E92" s="367"/>
      <c r="F92" s="650"/>
      <c r="G92" s="651"/>
    </row>
    <row r="93" spans="1:12" s="46" customFormat="1" ht="15" customHeight="1">
      <c r="A93" s="356"/>
      <c r="B93" s="790" t="s">
        <v>56</v>
      </c>
      <c r="C93" s="791"/>
      <c r="D93" s="646"/>
      <c r="E93" s="647">
        <v>0</v>
      </c>
      <c r="F93" s="640">
        <f t="shared" si="20"/>
        <v>0</v>
      </c>
      <c r="G93" s="481">
        <f t="shared" si="21"/>
        <v>0</v>
      </c>
      <c r="J93" s="6"/>
      <c r="L93" s="4"/>
    </row>
    <row r="94" spans="1:12" s="46" customFormat="1" ht="15" customHeight="1">
      <c r="A94" s="356"/>
      <c r="B94" s="790" t="s">
        <v>57</v>
      </c>
      <c r="C94" s="791"/>
      <c r="D94" s="646"/>
      <c r="E94" s="647">
        <v>0</v>
      </c>
      <c r="F94" s="640">
        <f t="shared" si="20"/>
        <v>0</v>
      </c>
      <c r="G94" s="481">
        <f t="shared" si="21"/>
        <v>0</v>
      </c>
      <c r="J94" s="6"/>
      <c r="L94" s="4"/>
    </row>
    <row r="95" spans="1:12" s="46" customFormat="1" ht="15" customHeight="1">
      <c r="A95" s="356"/>
      <c r="B95" s="790"/>
      <c r="C95" s="791"/>
      <c r="D95" s="646"/>
      <c r="E95" s="367"/>
      <c r="F95" s="650"/>
      <c r="G95" s="651"/>
    </row>
    <row r="96" spans="1:12" s="46" customFormat="1" ht="15" customHeight="1">
      <c r="A96" s="356"/>
      <c r="B96" s="790" t="s">
        <v>78</v>
      </c>
      <c r="C96" s="791"/>
      <c r="D96" s="646" t="s">
        <v>79</v>
      </c>
      <c r="E96" s="647">
        <v>0</v>
      </c>
      <c r="F96" s="640">
        <f t="shared" si="20"/>
        <v>0</v>
      </c>
      <c r="G96" s="481">
        <f t="shared" si="21"/>
        <v>0</v>
      </c>
      <c r="J96" s="6"/>
      <c r="L96" s="4"/>
    </row>
    <row r="97" spans="1:28" s="46" customFormat="1" ht="15" customHeight="1">
      <c r="A97" s="356"/>
      <c r="B97" s="790" t="s">
        <v>87</v>
      </c>
      <c r="C97" s="791"/>
      <c r="D97" s="646" t="s">
        <v>79</v>
      </c>
      <c r="E97" s="647">
        <v>0</v>
      </c>
      <c r="F97" s="640">
        <f t="shared" si="20"/>
        <v>0</v>
      </c>
      <c r="G97" s="481">
        <f t="shared" si="21"/>
        <v>0</v>
      </c>
      <c r="J97" s="6"/>
      <c r="L97" s="4"/>
    </row>
    <row r="98" spans="1:28" s="46" customFormat="1" ht="15" customHeight="1">
      <c r="A98" s="356"/>
      <c r="B98" s="790"/>
      <c r="C98" s="791"/>
      <c r="D98" s="646"/>
      <c r="E98" s="367"/>
      <c r="F98" s="650"/>
      <c r="G98" s="651"/>
    </row>
    <row r="99" spans="1:28" s="46" customFormat="1" ht="15" customHeight="1">
      <c r="A99" s="382" t="s">
        <v>58</v>
      </c>
      <c r="B99" s="790" t="s">
        <v>171</v>
      </c>
      <c r="C99" s="791"/>
      <c r="D99" s="646" t="s">
        <v>38</v>
      </c>
      <c r="E99" s="647">
        <v>0</v>
      </c>
      <c r="F99" s="640">
        <f t="shared" si="20"/>
        <v>0</v>
      </c>
      <c r="G99" s="481">
        <f t="shared" si="21"/>
        <v>0</v>
      </c>
      <c r="J99" s="6"/>
      <c r="L99" s="4"/>
    </row>
    <row r="100" spans="1:28" s="46" customFormat="1" ht="15" customHeight="1">
      <c r="A100" s="356"/>
      <c r="B100" s="790"/>
      <c r="C100" s="791"/>
      <c r="D100" s="646"/>
      <c r="E100" s="367"/>
      <c r="F100" s="650"/>
      <c r="G100" s="651"/>
    </row>
    <row r="101" spans="1:28" s="46" customFormat="1" ht="15" customHeight="1">
      <c r="A101" s="382" t="s">
        <v>58</v>
      </c>
      <c r="B101" s="790" t="s">
        <v>60</v>
      </c>
      <c r="C101" s="791"/>
      <c r="D101" s="646"/>
      <c r="E101" s="367"/>
      <c r="F101" s="650"/>
      <c r="G101" s="651"/>
    </row>
    <row r="102" spans="1:28" s="46" customFormat="1" ht="15" customHeight="1" thickBot="1">
      <c r="A102" s="368"/>
      <c r="B102" s="784" t="s">
        <v>59</v>
      </c>
      <c r="C102" s="785"/>
      <c r="D102" s="369"/>
      <c r="E102" s="652"/>
      <c r="F102" s="653"/>
      <c r="G102" s="654"/>
    </row>
    <row r="103" spans="1:28" s="60" customFormat="1" ht="20.100000000000001" customHeight="1" thickTop="1" thickBot="1">
      <c r="A103" s="644" t="s">
        <v>27</v>
      </c>
      <c r="B103" s="802" t="s">
        <v>136</v>
      </c>
      <c r="C103" s="802"/>
      <c r="D103" s="802"/>
      <c r="E103" s="802"/>
      <c r="F103" s="803"/>
      <c r="G103" s="645">
        <f>'100 Series'!N42</f>
        <v>0</v>
      </c>
    </row>
    <row r="104" spans="1:28" s="46" customFormat="1" ht="15" customHeight="1" thickTop="1">
      <c r="A104" s="727"/>
      <c r="B104" s="728"/>
      <c r="C104" s="728"/>
      <c r="D104" s="728"/>
      <c r="E104" s="728"/>
      <c r="F104" s="728"/>
      <c r="G104" s="729"/>
    </row>
    <row r="105" spans="1:28" s="46" customFormat="1" ht="15" customHeight="1">
      <c r="A105" s="278" t="s">
        <v>15</v>
      </c>
      <c r="B105" s="724" t="s">
        <v>111</v>
      </c>
      <c r="C105" s="724"/>
      <c r="D105" s="724"/>
      <c r="E105" s="724"/>
      <c r="F105" s="724"/>
      <c r="G105" s="48"/>
    </row>
    <row r="106" spans="1:28" s="46" customFormat="1" ht="15" customHeight="1">
      <c r="A106" s="36" t="s">
        <v>13</v>
      </c>
      <c r="B106" s="723" t="s">
        <v>14</v>
      </c>
      <c r="C106" s="723"/>
      <c r="D106" s="723"/>
      <c r="E106" s="723"/>
      <c r="F106" s="723"/>
      <c r="G106" s="48"/>
    </row>
    <row r="107" spans="1:28" s="46" customFormat="1" ht="15" customHeight="1">
      <c r="A107" s="36"/>
      <c r="B107" s="723" t="s">
        <v>61</v>
      </c>
      <c r="C107" s="723"/>
      <c r="D107" s="723"/>
      <c r="E107" s="723"/>
      <c r="F107" s="723"/>
      <c r="G107" s="48"/>
    </row>
    <row r="108" spans="1:28" s="46" customFormat="1" ht="15" customHeight="1">
      <c r="A108" s="36"/>
      <c r="B108" s="723" t="s">
        <v>28</v>
      </c>
      <c r="C108" s="723"/>
      <c r="D108" s="723"/>
      <c r="E108" s="723"/>
      <c r="F108" s="723"/>
      <c r="G108" s="48"/>
    </row>
    <row r="109" spans="1:28" s="46" customFormat="1" ht="15" customHeight="1">
      <c r="A109" s="36"/>
      <c r="B109" s="723" t="s">
        <v>62</v>
      </c>
      <c r="C109" s="723"/>
      <c r="D109" s="723"/>
      <c r="E109" s="723"/>
      <c r="F109" s="723"/>
      <c r="G109" s="48"/>
    </row>
    <row r="110" spans="1:28" s="46" customFormat="1" ht="15" customHeight="1" thickBot="1">
      <c r="A110" s="743"/>
      <c r="B110" s="744"/>
      <c r="C110" s="744"/>
      <c r="D110" s="744"/>
      <c r="E110" s="744"/>
      <c r="F110" s="744"/>
      <c r="G110" s="745"/>
    </row>
    <row r="111" spans="1:28" s="46" customFormat="1" ht="15" customHeight="1" thickTop="1">
      <c r="A111" s="805"/>
      <c r="B111" s="806"/>
      <c r="C111" s="806"/>
      <c r="D111" s="806"/>
      <c r="E111" s="806"/>
      <c r="F111" s="806"/>
      <c r="G111" s="807"/>
    </row>
    <row r="112" spans="1:28" s="279" customFormat="1" ht="20.100000000000001" customHeight="1">
      <c r="A112" s="714" t="s">
        <v>19</v>
      </c>
      <c r="B112" s="715"/>
      <c r="C112" s="715"/>
      <c r="D112" s="715"/>
      <c r="E112" s="715"/>
      <c r="F112" s="715"/>
      <c r="G112" s="716"/>
      <c r="I112" s="280"/>
      <c r="J112" s="280"/>
      <c r="K112" s="280"/>
      <c r="M112" s="280"/>
      <c r="N112" s="280"/>
      <c r="O112" s="280"/>
      <c r="S112" s="281"/>
      <c r="T112" s="281"/>
      <c r="U112" s="281"/>
      <c r="X112" s="280"/>
      <c r="Y112" s="280"/>
      <c r="AA112" s="280"/>
      <c r="AB112" s="280"/>
    </row>
    <row r="113" spans="1:28" s="7" customFormat="1" ht="15" customHeight="1">
      <c r="A113" s="795"/>
      <c r="B113" s="796"/>
      <c r="C113" s="796"/>
      <c r="D113" s="796"/>
      <c r="E113" s="796"/>
      <c r="F113" s="796"/>
      <c r="G113" s="797"/>
      <c r="H113" s="23"/>
      <c r="I113" s="8"/>
      <c r="J113" s="8"/>
      <c r="K113" s="8"/>
      <c r="L113" s="23"/>
      <c r="M113" s="8"/>
      <c r="N113" s="8"/>
      <c r="O113" s="8"/>
      <c r="S113" s="3"/>
      <c r="T113" s="3"/>
      <c r="U113" s="3"/>
      <c r="W113" s="23"/>
      <c r="X113" s="8"/>
      <c r="Y113" s="8"/>
      <c r="Z113" s="23"/>
      <c r="AA113" s="8"/>
      <c r="AB113" s="8"/>
    </row>
    <row r="114" spans="1:28" s="7" customFormat="1" ht="15" customHeight="1">
      <c r="A114" s="717" t="s">
        <v>189</v>
      </c>
      <c r="B114" s="718"/>
      <c r="C114" s="718"/>
      <c r="D114" s="718"/>
      <c r="E114" s="718"/>
      <c r="F114" s="718"/>
      <c r="G114" s="719"/>
      <c r="H114" s="23"/>
      <c r="I114" s="39"/>
      <c r="J114" s="39"/>
      <c r="K114" s="39"/>
      <c r="L114" s="38"/>
      <c r="M114" s="39"/>
      <c r="N114" s="39"/>
      <c r="O114" s="39"/>
      <c r="S114" s="3"/>
      <c r="T114" s="3"/>
      <c r="U114" s="3"/>
      <c r="W114" s="38"/>
      <c r="X114" s="39"/>
      <c r="Y114" s="39"/>
      <c r="Z114" s="38"/>
      <c r="AA114" s="39"/>
      <c r="AB114" s="39"/>
    </row>
    <row r="115" spans="1:28" s="7" customFormat="1" ht="15" customHeight="1">
      <c r="A115" s="717" t="s">
        <v>191</v>
      </c>
      <c r="B115" s="718"/>
      <c r="C115" s="718"/>
      <c r="D115" s="718"/>
      <c r="E115" s="718"/>
      <c r="F115" s="718"/>
      <c r="G115" s="719"/>
      <c r="H115" s="23"/>
      <c r="I115" s="8"/>
      <c r="J115" s="8"/>
      <c r="K115" s="8"/>
      <c r="L115" s="23"/>
      <c r="M115" s="8"/>
      <c r="N115" s="8"/>
      <c r="O115" s="8"/>
      <c r="S115" s="3"/>
      <c r="T115" s="3"/>
      <c r="U115" s="3"/>
      <c r="W115" s="23"/>
      <c r="X115" s="8"/>
      <c r="Y115" s="8"/>
      <c r="Z115" s="23"/>
      <c r="AA115" s="8"/>
      <c r="AB115" s="8"/>
    </row>
    <row r="116" spans="1:28" s="7" customFormat="1" ht="15" customHeight="1">
      <c r="A116" s="717" t="s">
        <v>190</v>
      </c>
      <c r="B116" s="718"/>
      <c r="C116" s="718"/>
      <c r="D116" s="718"/>
      <c r="E116" s="718"/>
      <c r="F116" s="718"/>
      <c r="G116" s="719"/>
      <c r="H116" s="23"/>
      <c r="I116" s="8"/>
      <c r="J116" s="8"/>
      <c r="K116" s="8"/>
      <c r="L116" s="40"/>
      <c r="M116" s="8"/>
      <c r="N116" s="8"/>
      <c r="O116" s="8"/>
      <c r="S116" s="3"/>
      <c r="T116" s="3"/>
      <c r="U116" s="3"/>
      <c r="W116" s="40"/>
      <c r="X116" s="8"/>
      <c r="Y116" s="8"/>
      <c r="Z116" s="40"/>
      <c r="AA116" s="8"/>
      <c r="AB116" s="8"/>
    </row>
    <row r="117" spans="1:28" s="7" customFormat="1" ht="15" customHeight="1">
      <c r="A117" s="720" t="s">
        <v>192</v>
      </c>
      <c r="B117" s="721"/>
      <c r="C117" s="721"/>
      <c r="D117" s="721"/>
      <c r="E117" s="721"/>
      <c r="F117" s="721"/>
      <c r="G117" s="722"/>
      <c r="H117" s="23"/>
      <c r="I117" s="8"/>
      <c r="J117" s="8"/>
      <c r="K117" s="8"/>
      <c r="L117" s="23"/>
      <c r="M117" s="8"/>
      <c r="N117" s="8"/>
      <c r="O117" s="9"/>
      <c r="S117" s="3"/>
      <c r="T117" s="3"/>
      <c r="U117" s="3"/>
      <c r="W117" s="23"/>
      <c r="X117" s="8"/>
      <c r="Y117" s="8"/>
      <c r="Z117" s="23"/>
      <c r="AA117" s="8"/>
      <c r="AB117" s="8"/>
    </row>
    <row r="118" spans="1:28" s="7" customFormat="1" ht="15" customHeight="1">
      <c r="A118" s="720" t="s">
        <v>193</v>
      </c>
      <c r="B118" s="721"/>
      <c r="C118" s="721"/>
      <c r="D118" s="721"/>
      <c r="E118" s="721"/>
      <c r="F118" s="721"/>
      <c r="G118" s="722"/>
      <c r="H118" s="40"/>
      <c r="I118" s="9"/>
      <c r="J118" s="9"/>
      <c r="K118" s="9"/>
      <c r="L118" s="40"/>
      <c r="M118" s="9"/>
      <c r="N118" s="9"/>
      <c r="O118" s="8"/>
      <c r="S118" s="3"/>
      <c r="T118" s="3"/>
      <c r="U118" s="3"/>
      <c r="W118" s="40"/>
      <c r="X118" s="9"/>
      <c r="Y118" s="9"/>
      <c r="Z118" s="40"/>
      <c r="AA118" s="9"/>
      <c r="AB118" s="9"/>
    </row>
    <row r="119" spans="1:28" s="7" customFormat="1" ht="15" customHeight="1">
      <c r="A119" s="717" t="s">
        <v>194</v>
      </c>
      <c r="B119" s="718"/>
      <c r="C119" s="718"/>
      <c r="D119" s="718"/>
      <c r="E119" s="718"/>
      <c r="F119" s="718"/>
      <c r="G119" s="719"/>
      <c r="H119" s="23"/>
      <c r="I119" s="8"/>
      <c r="J119" s="8"/>
      <c r="K119" s="8"/>
      <c r="L119" s="23"/>
      <c r="M119" s="8"/>
      <c r="N119" s="8"/>
      <c r="O119" s="8"/>
      <c r="S119" s="3"/>
      <c r="T119" s="3"/>
      <c r="U119" s="3"/>
      <c r="W119" s="23"/>
      <c r="X119" s="8"/>
      <c r="Y119" s="8"/>
      <c r="Z119" s="23"/>
      <c r="AA119" s="8"/>
      <c r="AB119" s="8"/>
    </row>
    <row r="120" spans="1:28" s="7" customFormat="1" ht="15" customHeight="1">
      <c r="A120" s="717" t="s">
        <v>195</v>
      </c>
      <c r="B120" s="718"/>
      <c r="C120" s="718"/>
      <c r="D120" s="718"/>
      <c r="E120" s="718"/>
      <c r="F120" s="718"/>
      <c r="G120" s="719"/>
      <c r="H120" s="23"/>
      <c r="I120" s="8"/>
      <c r="J120" s="8"/>
      <c r="K120" s="8"/>
      <c r="L120" s="23"/>
      <c r="S120" s="3"/>
      <c r="T120" s="3"/>
      <c r="U120" s="3"/>
      <c r="W120" s="23"/>
      <c r="X120" s="41" t="s">
        <v>66</v>
      </c>
      <c r="Y120" s="23"/>
      <c r="Z120" s="23"/>
      <c r="AA120" s="41"/>
      <c r="AB120" s="23"/>
    </row>
    <row r="121" spans="1:28" s="7" customFormat="1" ht="15" customHeight="1">
      <c r="A121" s="717" t="s">
        <v>196</v>
      </c>
      <c r="B121" s="718"/>
      <c r="C121" s="718"/>
      <c r="D121" s="718"/>
      <c r="E121" s="718"/>
      <c r="F121" s="718"/>
      <c r="G121" s="719"/>
      <c r="H121" s="23"/>
      <c r="I121" s="8"/>
      <c r="J121" s="8"/>
      <c r="K121" s="8"/>
      <c r="L121" s="23"/>
      <c r="S121" s="3"/>
      <c r="T121" s="3"/>
      <c r="U121" s="3"/>
      <c r="W121" s="23"/>
      <c r="X121" s="23"/>
      <c r="Y121" s="23"/>
      <c r="Z121" s="23"/>
      <c r="AA121" s="23"/>
      <c r="AB121" s="23"/>
    </row>
    <row r="122" spans="1:28" s="7" customFormat="1" ht="15" customHeight="1">
      <c r="A122" s="720" t="s">
        <v>197</v>
      </c>
      <c r="B122" s="721"/>
      <c r="C122" s="721"/>
      <c r="D122" s="721"/>
      <c r="E122" s="721"/>
      <c r="F122" s="721"/>
      <c r="G122" s="722"/>
      <c r="H122" s="23"/>
      <c r="I122" s="8"/>
      <c r="J122" s="8"/>
      <c r="K122" s="8"/>
      <c r="L122" s="23"/>
      <c r="S122" s="3"/>
      <c r="T122" s="3"/>
      <c r="U122" s="3"/>
      <c r="W122" s="23"/>
      <c r="X122" s="41" t="s">
        <v>116</v>
      </c>
      <c r="Y122" s="23"/>
      <c r="Z122" s="23"/>
      <c r="AA122" s="41"/>
      <c r="AB122" s="23"/>
    </row>
    <row r="123" spans="1:28" s="46" customFormat="1" ht="15" customHeight="1">
      <c r="A123" s="268"/>
      <c r="D123" s="1"/>
      <c r="G123" s="48"/>
    </row>
    <row r="124" spans="1:28" s="46" customFormat="1" ht="15" customHeight="1">
      <c r="A124" s="268"/>
      <c r="D124" s="730" t="s">
        <v>66</v>
      </c>
      <c r="E124" s="730"/>
      <c r="F124" s="730"/>
      <c r="G124" s="42"/>
    </row>
    <row r="125" spans="1:28" s="46" customFormat="1" ht="15" customHeight="1">
      <c r="A125" s="268"/>
      <c r="D125" s="3"/>
      <c r="E125" s="7"/>
      <c r="F125" s="23"/>
      <c r="G125" s="42"/>
    </row>
    <row r="126" spans="1:28" s="46" customFormat="1" ht="15" customHeight="1">
      <c r="A126" s="268"/>
      <c r="D126" s="3"/>
      <c r="E126" s="7"/>
      <c r="F126" s="23"/>
      <c r="G126" s="42"/>
    </row>
    <row r="127" spans="1:28" s="46" customFormat="1" ht="15" customHeight="1">
      <c r="A127" s="268"/>
      <c r="D127" s="730" t="s">
        <v>116</v>
      </c>
      <c r="E127" s="730"/>
      <c r="F127" s="730"/>
      <c r="G127" s="42"/>
    </row>
    <row r="128" spans="1:28" s="46" customFormat="1" ht="15" customHeight="1">
      <c r="A128" s="268"/>
      <c r="D128" s="1"/>
      <c r="G128" s="48"/>
    </row>
    <row r="129" spans="1:7" s="282" customFormat="1" ht="20.100000000000001" customHeight="1">
      <c r="A129" s="132" t="s">
        <v>169</v>
      </c>
      <c r="B129" s="794" t="s">
        <v>170</v>
      </c>
      <c r="C129" s="794"/>
      <c r="D129" s="133" t="s">
        <v>168</v>
      </c>
      <c r="E129" s="794" t="s">
        <v>167</v>
      </c>
      <c r="F129" s="794"/>
      <c r="G129" s="134"/>
    </row>
    <row r="130" spans="1:7" s="46" customFormat="1" ht="15" customHeight="1" thickBot="1">
      <c r="A130" s="269"/>
      <c r="B130" s="58"/>
      <c r="C130" s="58"/>
      <c r="D130" s="267"/>
      <c r="E130" s="58"/>
      <c r="F130" s="58"/>
      <c r="G130" s="59"/>
    </row>
    <row r="131" spans="1:7" s="46" customFormat="1" ht="15" customHeight="1" thickTop="1">
      <c r="D131" s="1"/>
    </row>
    <row r="132" spans="1:7" s="46" customFormat="1" ht="15" customHeight="1">
      <c r="D132" s="1"/>
    </row>
    <row r="133" spans="1:7" s="46" customFormat="1" ht="15" customHeight="1">
      <c r="D133" s="1"/>
    </row>
    <row r="134" spans="1:7" s="46" customFormat="1" ht="15" customHeight="1">
      <c r="D134" s="1"/>
    </row>
    <row r="135" spans="1:7" s="46" customFormat="1" ht="15" customHeight="1">
      <c r="D135" s="1"/>
    </row>
    <row r="136" spans="1:7" s="46" customFormat="1">
      <c r="D136" s="1"/>
    </row>
    <row r="137" spans="1:7" s="46" customFormat="1">
      <c r="D137" s="1"/>
    </row>
    <row r="138" spans="1:7" s="46" customFormat="1">
      <c r="D138" s="1"/>
    </row>
    <row r="139" spans="1:7" s="46" customFormat="1">
      <c r="D139" s="1"/>
    </row>
    <row r="140" spans="1:7" s="46" customFormat="1">
      <c r="D140" s="1"/>
    </row>
    <row r="141" spans="1:7" s="46" customFormat="1">
      <c r="D141" s="1"/>
    </row>
    <row r="142" spans="1:7" s="46" customFormat="1">
      <c r="D142" s="1"/>
    </row>
    <row r="143" spans="1:7" s="46" customFormat="1">
      <c r="D143" s="1"/>
    </row>
    <row r="144" spans="1:7" s="46" customFormat="1">
      <c r="D144" s="1"/>
    </row>
    <row r="145" spans="4:4" s="46" customFormat="1">
      <c r="D145" s="1"/>
    </row>
    <row r="146" spans="4:4" s="46" customFormat="1">
      <c r="D146" s="1"/>
    </row>
    <row r="147" spans="4:4" s="46" customFormat="1">
      <c r="D147" s="1"/>
    </row>
    <row r="148" spans="4:4" s="46" customFormat="1">
      <c r="D148" s="1"/>
    </row>
    <row r="149" spans="4:4" s="46" customFormat="1">
      <c r="D149" s="1"/>
    </row>
    <row r="150" spans="4:4" s="46" customFormat="1">
      <c r="D150" s="1"/>
    </row>
    <row r="151" spans="4:4" s="46" customFormat="1">
      <c r="D151" s="1"/>
    </row>
    <row r="152" spans="4:4" s="46" customFormat="1">
      <c r="D152" s="1"/>
    </row>
    <row r="153" spans="4:4" s="46" customFormat="1">
      <c r="D153" s="1"/>
    </row>
    <row r="154" spans="4:4" s="46" customFormat="1">
      <c r="D154" s="1"/>
    </row>
    <row r="155" spans="4:4" s="46" customFormat="1">
      <c r="D155" s="1"/>
    </row>
    <row r="156" spans="4:4" s="46" customFormat="1">
      <c r="D156" s="1"/>
    </row>
    <row r="157" spans="4:4" s="46" customFormat="1">
      <c r="D157" s="1"/>
    </row>
  </sheetData>
  <mergeCells count="125">
    <mergeCell ref="D71:F71"/>
    <mergeCell ref="D124:F124"/>
    <mergeCell ref="B88:C88"/>
    <mergeCell ref="B89:C89"/>
    <mergeCell ref="B90:C90"/>
    <mergeCell ref="B91:C91"/>
    <mergeCell ref="B93:C93"/>
    <mergeCell ref="B81:C81"/>
    <mergeCell ref="B83:C83"/>
    <mergeCell ref="B99:C99"/>
    <mergeCell ref="B86:C86"/>
    <mergeCell ref="B87:C87"/>
    <mergeCell ref="B72:C72"/>
    <mergeCell ref="B76:C76"/>
    <mergeCell ref="B77:C77"/>
    <mergeCell ref="B79:C79"/>
    <mergeCell ref="B80:C80"/>
    <mergeCell ref="B71:C71"/>
    <mergeCell ref="B84:C84"/>
    <mergeCell ref="B103:F103"/>
    <mergeCell ref="B75:C75"/>
    <mergeCell ref="B74:C74"/>
    <mergeCell ref="A111:G111"/>
    <mergeCell ref="D127:F127"/>
    <mergeCell ref="E129:F129"/>
    <mergeCell ref="B129:C129"/>
    <mergeCell ref="A118:G118"/>
    <mergeCell ref="A119:G119"/>
    <mergeCell ref="A120:G120"/>
    <mergeCell ref="A121:G121"/>
    <mergeCell ref="A122:G122"/>
    <mergeCell ref="A112:G112"/>
    <mergeCell ref="A114:G114"/>
    <mergeCell ref="A115:G115"/>
    <mergeCell ref="A116:G116"/>
    <mergeCell ref="A117:G117"/>
    <mergeCell ref="A113:G113"/>
    <mergeCell ref="J9:L9"/>
    <mergeCell ref="B15:C15"/>
    <mergeCell ref="B73:C73"/>
    <mergeCell ref="A104:G104"/>
    <mergeCell ref="A110:G110"/>
    <mergeCell ref="B105:F105"/>
    <mergeCell ref="B106:F106"/>
    <mergeCell ref="B107:F107"/>
    <mergeCell ref="B108:F108"/>
    <mergeCell ref="B109:F109"/>
    <mergeCell ref="B100:C100"/>
    <mergeCell ref="B101:C101"/>
    <mergeCell ref="B102:C102"/>
    <mergeCell ref="B82:C82"/>
    <mergeCell ref="B78:C78"/>
    <mergeCell ref="B85:C85"/>
    <mergeCell ref="B95:C95"/>
    <mergeCell ref="B92:C92"/>
    <mergeCell ref="B98:C98"/>
    <mergeCell ref="B94:C94"/>
    <mergeCell ref="B96:C96"/>
    <mergeCell ref="D68:F68"/>
    <mergeCell ref="B97:C97"/>
    <mergeCell ref="B13:C13"/>
    <mergeCell ref="B29:C29"/>
    <mergeCell ref="B30:C30"/>
    <mergeCell ref="B22:C22"/>
    <mergeCell ref="B40:C40"/>
    <mergeCell ref="B39:C39"/>
    <mergeCell ref="B42:C42"/>
    <mergeCell ref="B43:C43"/>
    <mergeCell ref="B44:C44"/>
    <mergeCell ref="B68:C68"/>
    <mergeCell ref="B35:C35"/>
    <mergeCell ref="B63:C63"/>
    <mergeCell ref="B64:C64"/>
    <mergeCell ref="B65:C65"/>
    <mergeCell ref="B66:C66"/>
    <mergeCell ref="B67:C67"/>
    <mergeCell ref="B54:C54"/>
    <mergeCell ref="B49:C49"/>
    <mergeCell ref="B51:C51"/>
    <mergeCell ref="B37:C37"/>
    <mergeCell ref="B38:C38"/>
    <mergeCell ref="B62:C62"/>
    <mergeCell ref="B57:C57"/>
    <mergeCell ref="B56:C56"/>
    <mergeCell ref="B58:C58"/>
    <mergeCell ref="B70:C70"/>
    <mergeCell ref="B55:C55"/>
    <mergeCell ref="B53:C53"/>
    <mergeCell ref="B45:C45"/>
    <mergeCell ref="B46:C46"/>
    <mergeCell ref="B47:C47"/>
    <mergeCell ref="B48:C48"/>
    <mergeCell ref="B36:C36"/>
    <mergeCell ref="B31:C31"/>
    <mergeCell ref="B32:C32"/>
    <mergeCell ref="B33:C33"/>
    <mergeCell ref="B34:C34"/>
    <mergeCell ref="B69:C69"/>
    <mergeCell ref="B59:C59"/>
    <mergeCell ref="B60:C60"/>
    <mergeCell ref="B61:C61"/>
    <mergeCell ref="B50:C50"/>
    <mergeCell ref="B52:C52"/>
    <mergeCell ref="A1:G1"/>
    <mergeCell ref="F3:G3"/>
    <mergeCell ref="A2:G2"/>
    <mergeCell ref="E8:F8"/>
    <mergeCell ref="E7:F7"/>
    <mergeCell ref="B10:C10"/>
    <mergeCell ref="B11:C11"/>
    <mergeCell ref="B12:C12"/>
    <mergeCell ref="C6:D6"/>
    <mergeCell ref="B20:C20"/>
    <mergeCell ref="B27:C27"/>
    <mergeCell ref="B26:C26"/>
    <mergeCell ref="B21:C21"/>
    <mergeCell ref="B23:C23"/>
    <mergeCell ref="B24:C24"/>
    <mergeCell ref="B25:C25"/>
    <mergeCell ref="B28:C28"/>
    <mergeCell ref="B14:C14"/>
    <mergeCell ref="B16:C16"/>
    <mergeCell ref="B17:C17"/>
    <mergeCell ref="B18:C18"/>
    <mergeCell ref="B19:C19"/>
  </mergeCells>
  <phoneticPr fontId="44" type="noConversion"/>
  <printOptions horizontalCentered="1" verticalCentered="1"/>
  <pageMargins left="0" right="0" top="0.25" bottom="0.25" header="0" footer="0"/>
  <pageSetup paperSize="5" scale="85" fitToHeight="0" orientation="portrait" r:id="rId1"/>
  <headerFooter alignWithMargins="0">
    <oddFooter>&amp;RPage &amp;P of &amp;N</oddFooter>
  </headerFooter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100 Series</vt:lpstr>
      <vt:lpstr>200 Series</vt:lpstr>
      <vt:lpstr>800 Series</vt:lpstr>
      <vt:lpstr>1000 Series</vt:lpstr>
      <vt:lpstr>Apartments</vt:lpstr>
      <vt:lpstr>EXTRAS</vt:lpstr>
      <vt:lpstr>'100 Series'!Print_Area</vt:lpstr>
      <vt:lpstr>'1000 Series'!Print_Area</vt:lpstr>
      <vt:lpstr>'200 Series'!Print_Area</vt:lpstr>
      <vt:lpstr>'800 Series'!Print_Area</vt:lpstr>
      <vt:lpstr>Apartments!Print_Area</vt:lpstr>
      <vt:lpstr>EXTRAS!Print_Area</vt:lpstr>
      <vt:lpstr>'1000 Series'!Print_Titles</vt:lpstr>
      <vt:lpstr>Apartments!Print_Titles</vt:lpstr>
      <vt:lpstr>EXTRAS!Print_Titles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Stansel</dc:creator>
  <cp:lastModifiedBy>Purchase Orders</cp:lastModifiedBy>
  <cp:lastPrinted>2024-11-19T19:22:03Z</cp:lastPrinted>
  <dcterms:created xsi:type="dcterms:W3CDTF">1999-03-06T17:18:52Z</dcterms:created>
  <dcterms:modified xsi:type="dcterms:W3CDTF">2024-11-20T15:48:28Z</dcterms:modified>
</cp:coreProperties>
</file>