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2B66B88A-5196-45F4-9F75-BA5470E687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8" r:id="rId1"/>
    <sheet name="100 Extras" sheetId="19" r:id="rId2"/>
    <sheet name="200 Series" sheetId="20" r:id="rId3"/>
    <sheet name="200 Extras" sheetId="21" r:id="rId4"/>
    <sheet name="800 Series" sheetId="8" r:id="rId5"/>
    <sheet name="800 Extras" sheetId="14" r:id="rId6"/>
    <sheet name="1000 Series" sheetId="10" r:id="rId7"/>
    <sheet name="1000 Extras" sheetId="16" r:id="rId8"/>
    <sheet name="Extras" sheetId="17" r:id="rId9"/>
  </sheets>
  <externalReferences>
    <externalReference r:id="rId10"/>
  </externalReferences>
  <definedNames>
    <definedName name="_xlnm.Print_Area" localSheetId="1">'100 Extras'!$A$1:$I$78</definedName>
    <definedName name="_xlnm.Print_Area" localSheetId="0">'100 Series'!$A$1:$I$72</definedName>
    <definedName name="_xlnm.Print_Area" localSheetId="7">'1000 Extras'!$A$1:$I$96</definedName>
    <definedName name="_xlnm.Print_Area" localSheetId="6">'1000 Series'!$A$1:$I$70</definedName>
    <definedName name="_xlnm.Print_Area" localSheetId="3">'200 Extras'!$A$1:$I$84</definedName>
    <definedName name="_xlnm.Print_Area" localSheetId="2">'200 Series'!$A$1:$I$72</definedName>
    <definedName name="_xlnm.Print_Area" localSheetId="5">'800 Extras'!$A$1:$I$88</definedName>
    <definedName name="_xlnm.Print_Area" localSheetId="4">'800 Series'!$A$1:$I$73</definedName>
    <definedName name="_xlnm.Print_Area" localSheetId="8">Extras!$A$1:$I$145</definedName>
    <definedName name="_xlnm.Print_Titles" localSheetId="7">'1000 Extras'!$1:$16</definedName>
    <definedName name="_xlnm.Print_Titles" localSheetId="8">Extras!$1:$12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5" i="21" l="1"/>
  <c r="B65" i="21"/>
  <c r="A65" i="21"/>
  <c r="G21" i="21"/>
  <c r="G20" i="21"/>
  <c r="G19" i="21"/>
  <c r="G18" i="21"/>
  <c r="G26" i="21"/>
  <c r="G24" i="21"/>
  <c r="G25" i="21"/>
  <c r="G23" i="21"/>
  <c r="G8" i="21"/>
  <c r="B8" i="21"/>
  <c r="G7" i="21"/>
  <c r="B7" i="21"/>
  <c r="H5" i="21"/>
  <c r="B5" i="21"/>
  <c r="H4" i="21"/>
  <c r="B4" i="21"/>
  <c r="I48" i="20"/>
  <c r="B48" i="20"/>
  <c r="A48" i="20"/>
  <c r="G17" i="20"/>
  <c r="G16" i="20"/>
  <c r="G19" i="20"/>
  <c r="G8" i="20"/>
  <c r="B8" i="20"/>
  <c r="G7" i="20"/>
  <c r="B7" i="20"/>
  <c r="H5" i="20"/>
  <c r="H4" i="20"/>
  <c r="B4" i="20"/>
  <c r="G4" i="17"/>
  <c r="G5" i="17"/>
  <c r="G16" i="10"/>
  <c r="H4" i="16"/>
  <c r="H5" i="16"/>
  <c r="H4" i="10"/>
  <c r="H5" i="10"/>
  <c r="H4" i="14"/>
  <c r="H5" i="14"/>
  <c r="H4" i="8"/>
  <c r="H5" i="8"/>
  <c r="H4" i="19"/>
  <c r="H5" i="19"/>
  <c r="G39" i="17"/>
  <c r="H39" i="17" s="1"/>
  <c r="I39" i="17" s="1"/>
  <c r="G38" i="17"/>
  <c r="G37" i="17"/>
  <c r="G67" i="14"/>
  <c r="H67" i="14" s="1"/>
  <c r="G65" i="14"/>
  <c r="G64" i="14"/>
  <c r="G63" i="14"/>
  <c r="G61" i="14"/>
  <c r="G60" i="14"/>
  <c r="G59" i="14"/>
  <c r="H59" i="14" s="1"/>
  <c r="G31" i="8"/>
  <c r="G29" i="8"/>
  <c r="G113" i="17"/>
  <c r="G112" i="17"/>
  <c r="G111" i="17"/>
  <c r="B5" i="16"/>
  <c r="G8" i="16"/>
  <c r="B8" i="16"/>
  <c r="G7" i="16"/>
  <c r="B7" i="16"/>
  <c r="B4" i="16"/>
  <c r="I77" i="16"/>
  <c r="B77" i="16"/>
  <c r="A77" i="16"/>
  <c r="I47" i="10"/>
  <c r="B47" i="10"/>
  <c r="A47" i="10"/>
  <c r="G8" i="10"/>
  <c r="B8" i="10"/>
  <c r="G7" i="10"/>
  <c r="B7" i="10"/>
  <c r="B4" i="10"/>
  <c r="I69" i="14"/>
  <c r="B69" i="14"/>
  <c r="A69" i="14"/>
  <c r="I49" i="8"/>
  <c r="B49" i="8"/>
  <c r="A49" i="8"/>
  <c r="A58" i="19"/>
  <c r="I58" i="19"/>
  <c r="B58" i="19"/>
  <c r="B5" i="14"/>
  <c r="G8" i="14"/>
  <c r="B8" i="14"/>
  <c r="G7" i="14"/>
  <c r="B7" i="14"/>
  <c r="B4" i="14"/>
  <c r="G8" i="8"/>
  <c r="G7" i="8"/>
  <c r="G8" i="19"/>
  <c r="G7" i="19"/>
  <c r="B8" i="8"/>
  <c r="B7" i="8"/>
  <c r="B4" i="8"/>
  <c r="B8" i="19"/>
  <c r="B7" i="19"/>
  <c r="B5" i="19"/>
  <c r="B4" i="19"/>
  <c r="C101" i="17"/>
  <c r="G105" i="17"/>
  <c r="H105" i="17" s="1"/>
  <c r="G83" i="17"/>
  <c r="H83" i="17" s="1"/>
  <c r="G21" i="17"/>
  <c r="H21" i="17" s="1"/>
  <c r="G20" i="17"/>
  <c r="H20" i="17" s="1"/>
  <c r="G19" i="17"/>
  <c r="H19" i="17" s="1"/>
  <c r="G18" i="17"/>
  <c r="H18" i="17" s="1"/>
  <c r="G15" i="17"/>
  <c r="H15" i="17" s="1"/>
  <c r="G44" i="16"/>
  <c r="H44" i="16" s="1"/>
  <c r="G76" i="16"/>
  <c r="H76" i="16" s="1"/>
  <c r="G55" i="14"/>
  <c r="H55" i="14" s="1"/>
  <c r="G55" i="19"/>
  <c r="H55" i="19" s="1"/>
  <c r="G53" i="19"/>
  <c r="H53" i="19" s="1"/>
  <c r="H23" i="21" l="1"/>
  <c r="I23" i="21" s="1"/>
  <c r="H24" i="21"/>
  <c r="I24" i="21" s="1"/>
  <c r="H19" i="21"/>
  <c r="I19" i="21" s="1"/>
  <c r="H25" i="21"/>
  <c r="I25" i="21" s="1"/>
  <c r="H26" i="21"/>
  <c r="I26" i="21" s="1"/>
  <c r="H18" i="21"/>
  <c r="I18" i="21" s="1"/>
  <c r="H21" i="21"/>
  <c r="I21" i="21" s="1"/>
  <c r="H20" i="21"/>
  <c r="I20" i="21" s="1"/>
  <c r="H16" i="20"/>
  <c r="I16" i="20" s="1"/>
  <c r="H19" i="20"/>
  <c r="I19" i="20" s="1"/>
  <c r="H17" i="20"/>
  <c r="I17" i="20" s="1"/>
  <c r="H37" i="17"/>
  <c r="I37" i="17" s="1"/>
  <c r="H38" i="17"/>
  <c r="I38" i="17" s="1"/>
  <c r="I67" i="14"/>
  <c r="H64" i="14"/>
  <c r="I64" i="14" s="1"/>
  <c r="H63" i="14"/>
  <c r="I63" i="14" s="1"/>
  <c r="H65" i="14"/>
  <c r="I65" i="14" s="1"/>
  <c r="H60" i="14"/>
  <c r="I60" i="14" s="1"/>
  <c r="H61" i="14"/>
  <c r="I61" i="14" s="1"/>
  <c r="I59" i="14"/>
  <c r="H31" i="8"/>
  <c r="I31" i="8" s="1"/>
  <c r="H29" i="8"/>
  <c r="I29" i="8" s="1"/>
  <c r="H112" i="17"/>
  <c r="I112" i="17" s="1"/>
  <c r="H111" i="17"/>
  <c r="I111" i="17"/>
  <c r="H113" i="17"/>
  <c r="I113" i="17" s="1"/>
  <c r="I53" i="19"/>
  <c r="I55" i="19"/>
  <c r="I105" i="17"/>
  <c r="I83" i="17"/>
  <c r="I44" i="16"/>
  <c r="I76" i="16"/>
  <c r="I55" i="14"/>
  <c r="G54" i="14" l="1"/>
  <c r="H54" i="14" s="1"/>
  <c r="G53" i="14"/>
  <c r="H53" i="14" s="1"/>
  <c r="G57" i="14"/>
  <c r="H57" i="14" s="1"/>
  <c r="G56" i="14"/>
  <c r="H56" i="14" s="1"/>
  <c r="G49" i="14"/>
  <c r="H49" i="14" s="1"/>
  <c r="G45" i="14"/>
  <c r="H45" i="14" s="1"/>
  <c r="G44" i="14"/>
  <c r="H44" i="14" s="1"/>
  <c r="G43" i="14"/>
  <c r="H43" i="14" s="1"/>
  <c r="G37" i="14"/>
  <c r="H37" i="14" s="1"/>
  <c r="G39" i="14"/>
  <c r="H39" i="14" s="1"/>
  <c r="G38" i="14"/>
  <c r="H38" i="14" s="1"/>
  <c r="G35" i="14"/>
  <c r="G32" i="14"/>
  <c r="H32" i="14" s="1"/>
  <c r="G28" i="14"/>
  <c r="H28" i="14" s="1"/>
  <c r="G26" i="14"/>
  <c r="G30" i="14"/>
  <c r="H30" i="14" s="1"/>
  <c r="G29" i="14"/>
  <c r="H29" i="14" s="1"/>
  <c r="G25" i="14"/>
  <c r="H25" i="14" s="1"/>
  <c r="G22" i="14"/>
  <c r="H22" i="14" s="1"/>
  <c r="G21" i="14"/>
  <c r="G20" i="14"/>
  <c r="H20" i="14" s="1"/>
  <c r="G19" i="14"/>
  <c r="H19" i="14" s="1"/>
  <c r="G17" i="14"/>
  <c r="H17" i="14" s="1"/>
  <c r="G51" i="19"/>
  <c r="H51" i="19" s="1"/>
  <c r="G47" i="19"/>
  <c r="H47" i="19" s="1"/>
  <c r="G43" i="19"/>
  <c r="H43" i="19" s="1"/>
  <c r="G38" i="19"/>
  <c r="H38" i="19" s="1"/>
  <c r="G37" i="19"/>
  <c r="H37" i="19" s="1"/>
  <c r="G35" i="19"/>
  <c r="H35" i="19" s="1"/>
  <c r="G34" i="19"/>
  <c r="H34" i="19" s="1"/>
  <c r="G32" i="19"/>
  <c r="H32" i="19" s="1"/>
  <c r="G30" i="19"/>
  <c r="H30" i="19" s="1"/>
  <c r="G27" i="19"/>
  <c r="H27" i="19" s="1"/>
  <c r="G26" i="19"/>
  <c r="H26" i="19" s="1"/>
  <c r="G21" i="19"/>
  <c r="H21" i="19" s="1"/>
  <c r="G22" i="19"/>
  <c r="H22" i="19" s="1"/>
  <c r="G19" i="19"/>
  <c r="H19" i="19" s="1"/>
  <c r="G60" i="16"/>
  <c r="H60" i="16" s="1"/>
  <c r="G58" i="16"/>
  <c r="G48" i="16"/>
  <c r="H48" i="16" s="1"/>
  <c r="G47" i="16"/>
  <c r="H47" i="16" s="1"/>
  <c r="G43" i="16"/>
  <c r="H43" i="16" s="1"/>
  <c r="G34" i="16"/>
  <c r="H34" i="16" s="1"/>
  <c r="G31" i="16"/>
  <c r="H31" i="16" s="1"/>
  <c r="G27" i="16"/>
  <c r="H27" i="16" s="1"/>
  <c r="G26" i="16"/>
  <c r="H26" i="16" s="1"/>
  <c r="G25" i="16"/>
  <c r="H25" i="16" s="1"/>
  <c r="G24" i="16"/>
  <c r="H24" i="16" s="1"/>
  <c r="G21" i="16"/>
  <c r="H21" i="16" s="1"/>
  <c r="G20" i="16"/>
  <c r="H20" i="16" s="1"/>
  <c r="G17" i="16"/>
  <c r="H17" i="16" s="1"/>
  <c r="G74" i="16"/>
  <c r="H74" i="16" s="1"/>
  <c r="G73" i="16"/>
  <c r="H73" i="16" s="1"/>
  <c r="G69" i="16"/>
  <c r="H69" i="16" s="1"/>
  <c r="G68" i="16"/>
  <c r="H68" i="16" s="1"/>
  <c r="G64" i="16"/>
  <c r="H64" i="16" s="1"/>
  <c r="G54" i="16"/>
  <c r="H54" i="16" s="1"/>
  <c r="G53" i="16"/>
  <c r="G52" i="16"/>
  <c r="H52" i="16" s="1"/>
  <c r="G41" i="16"/>
  <c r="H41" i="16" s="1"/>
  <c r="G40" i="16"/>
  <c r="H40" i="16" s="1"/>
  <c r="G39" i="16"/>
  <c r="H39" i="16" s="1"/>
  <c r="G38" i="16"/>
  <c r="H38" i="16" s="1"/>
  <c r="G84" i="17"/>
  <c r="H84" i="17" s="1"/>
  <c r="G66" i="17"/>
  <c r="H66" i="17" s="1"/>
  <c r="G65" i="17"/>
  <c r="H65" i="17" s="1"/>
  <c r="G64" i="17"/>
  <c r="H64" i="17" s="1"/>
  <c r="G61" i="17"/>
  <c r="H61" i="17" s="1"/>
  <c r="G59" i="17"/>
  <c r="H59" i="17" s="1"/>
  <c r="G58" i="17"/>
  <c r="H58" i="17" s="1"/>
  <c r="G56" i="17"/>
  <c r="H56" i="17" s="1"/>
  <c r="G55" i="17"/>
  <c r="H55" i="17" s="1"/>
  <c r="G54" i="17"/>
  <c r="H54" i="17" s="1"/>
  <c r="G53" i="17"/>
  <c r="H53" i="17" s="1"/>
  <c r="G51" i="17"/>
  <c r="H51" i="17" s="1"/>
  <c r="G48" i="17"/>
  <c r="H48" i="17" s="1"/>
  <c r="G47" i="17"/>
  <c r="H47" i="17" s="1"/>
  <c r="G46" i="17"/>
  <c r="H46" i="17" s="1"/>
  <c r="G45" i="17"/>
  <c r="H45" i="17" s="1"/>
  <c r="G42" i="17"/>
  <c r="H42" i="17" s="1"/>
  <c r="G41" i="17"/>
  <c r="H41" i="17" s="1"/>
  <c r="G40" i="17"/>
  <c r="H40" i="17" s="1"/>
  <c r="G36" i="17"/>
  <c r="H36" i="17" s="1"/>
  <c r="G35" i="17"/>
  <c r="H35" i="17" s="1"/>
  <c r="G34" i="17"/>
  <c r="H34" i="17" s="1"/>
  <c r="G33" i="17"/>
  <c r="H33" i="17" s="1"/>
  <c r="G32" i="17"/>
  <c r="H32" i="17" s="1"/>
  <c r="G29" i="17"/>
  <c r="H29" i="17" s="1"/>
  <c r="G28" i="17"/>
  <c r="G27" i="17"/>
  <c r="H27" i="17" s="1"/>
  <c r="G26" i="17"/>
  <c r="H26" i="17" s="1"/>
  <c r="G25" i="17"/>
  <c r="G24" i="17"/>
  <c r="H24" i="17" s="1"/>
  <c r="I20" i="17"/>
  <c r="G119" i="17"/>
  <c r="H119" i="17" s="1"/>
  <c r="G108" i="17"/>
  <c r="H108" i="17" s="1"/>
  <c r="G98" i="17"/>
  <c r="H98" i="17" s="1"/>
  <c r="G96" i="17"/>
  <c r="H96" i="17" s="1"/>
  <c r="G95" i="17"/>
  <c r="H95" i="17" s="1"/>
  <c r="G93" i="17"/>
  <c r="H93" i="17" s="1"/>
  <c r="G92" i="17"/>
  <c r="H92" i="17" s="1"/>
  <c r="G90" i="17"/>
  <c r="H90" i="17" s="1"/>
  <c r="G89" i="17"/>
  <c r="H89" i="17" s="1"/>
  <c r="G87" i="17"/>
  <c r="H87" i="17" s="1"/>
  <c r="G86" i="17"/>
  <c r="H86" i="17" s="1"/>
  <c r="G59" i="16"/>
  <c r="H59" i="16" s="1"/>
  <c r="G50" i="14"/>
  <c r="H50" i="14" s="1"/>
  <c r="F8" i="17"/>
  <c r="B4" i="17"/>
  <c r="H53" i="16" l="1"/>
  <c r="I53" i="16" s="1"/>
  <c r="H58" i="16"/>
  <c r="I58" i="16" s="1"/>
  <c r="H26" i="14"/>
  <c r="I26" i="14" s="1"/>
  <c r="H21" i="14"/>
  <c r="I21" i="14" s="1"/>
  <c r="H35" i="14"/>
  <c r="I35" i="14" s="1"/>
  <c r="H25" i="17"/>
  <c r="I25" i="17" s="1"/>
  <c r="H28" i="17"/>
  <c r="I28" i="17" s="1"/>
  <c r="G62" i="16"/>
  <c r="G36" i="16"/>
  <c r="G42" i="19"/>
  <c r="G66" i="16"/>
  <c r="G72" i="16"/>
  <c r="G37" i="16"/>
  <c r="G50" i="16"/>
  <c r="G49" i="19"/>
  <c r="I69" i="16"/>
  <c r="G20" i="19"/>
  <c r="G36" i="19"/>
  <c r="G63" i="16"/>
  <c r="H63" i="16" s="1"/>
  <c r="G67" i="16"/>
  <c r="H67" i="16" s="1"/>
  <c r="G71" i="16"/>
  <c r="G51" i="16"/>
  <c r="G24" i="19"/>
  <c r="I42" i="17"/>
  <c r="I56" i="17"/>
  <c r="I64" i="17"/>
  <c r="I45" i="17"/>
  <c r="I58" i="17"/>
  <c r="I65" i="17"/>
  <c r="I54" i="17"/>
  <c r="I21" i="17"/>
  <c r="I36" i="17"/>
  <c r="I53" i="17"/>
  <c r="I24" i="17"/>
  <c r="I27" i="17"/>
  <c r="I40" i="17"/>
  <c r="I19" i="17"/>
  <c r="I33" i="17"/>
  <c r="I47" i="17"/>
  <c r="I34" i="17"/>
  <c r="I48" i="17"/>
  <c r="I41" i="17"/>
  <c r="I51" i="17"/>
  <c r="I26" i="17"/>
  <c r="I29" i="17"/>
  <c r="I61" i="17"/>
  <c r="I18" i="17"/>
  <c r="I32" i="17"/>
  <c r="I35" i="17"/>
  <c r="I46" i="17"/>
  <c r="I55" i="17"/>
  <c r="I59" i="17"/>
  <c r="I66" i="17"/>
  <c r="I84" i="17"/>
  <c r="G26" i="8"/>
  <c r="G27" i="8"/>
  <c r="G25" i="19"/>
  <c r="G36" i="14"/>
  <c r="G18" i="19"/>
  <c r="G31" i="19"/>
  <c r="G41" i="19"/>
  <c r="G46" i="19"/>
  <c r="G50" i="19"/>
  <c r="G40" i="19"/>
  <c r="I86" i="17"/>
  <c r="I98" i="17"/>
  <c r="I93" i="17"/>
  <c r="I90" i="17"/>
  <c r="I95" i="17"/>
  <c r="I89" i="17"/>
  <c r="I87" i="17"/>
  <c r="I92" i="17"/>
  <c r="I96" i="17"/>
  <c r="I108" i="17"/>
  <c r="I119" i="17"/>
  <c r="I15" i="17"/>
  <c r="G19" i="16"/>
  <c r="G18" i="16"/>
  <c r="G23" i="16"/>
  <c r="G32" i="16"/>
  <c r="G57" i="16"/>
  <c r="G56" i="16"/>
  <c r="G30" i="16"/>
  <c r="G29" i="16"/>
  <c r="H29" i="16" s="1"/>
  <c r="G46" i="16"/>
  <c r="G33" i="16"/>
  <c r="G45" i="16"/>
  <c r="I27" i="16"/>
  <c r="I38" i="16"/>
  <c r="I34" i="16"/>
  <c r="I39" i="16"/>
  <c r="I25" i="16"/>
  <c r="I41" i="16"/>
  <c r="I47" i="16"/>
  <c r="I64" i="16"/>
  <c r="I24" i="16"/>
  <c r="I40" i="16"/>
  <c r="I26" i="16"/>
  <c r="I43" i="16"/>
  <c r="I48" i="16"/>
  <c r="I73" i="16"/>
  <c r="I74" i="16"/>
  <c r="I17" i="16"/>
  <c r="I21" i="16"/>
  <c r="I31" i="16"/>
  <c r="I52" i="16"/>
  <c r="I60" i="16"/>
  <c r="I20" i="16"/>
  <c r="I54" i="16"/>
  <c r="I59" i="16"/>
  <c r="I68" i="16"/>
  <c r="G34" i="14"/>
  <c r="G27" i="14"/>
  <c r="G48" i="14"/>
  <c r="G52" i="14"/>
  <c r="G33" i="14"/>
  <c r="G41" i="14"/>
  <c r="G42" i="14"/>
  <c r="G24" i="14"/>
  <c r="G18" i="14"/>
  <c r="G47" i="14"/>
  <c r="H47" i="14" s="1"/>
  <c r="G51" i="14"/>
  <c r="I25" i="14"/>
  <c r="I39" i="14"/>
  <c r="I45" i="14"/>
  <c r="I57" i="14"/>
  <c r="I30" i="14"/>
  <c r="I44" i="14"/>
  <c r="I56" i="14"/>
  <c r="I28" i="14"/>
  <c r="I37" i="14"/>
  <c r="I49" i="14"/>
  <c r="I53" i="14"/>
  <c r="I17" i="14"/>
  <c r="I29" i="14"/>
  <c r="I38" i="14"/>
  <c r="I43" i="14"/>
  <c r="I50" i="14"/>
  <c r="I54" i="14"/>
  <c r="I20" i="14"/>
  <c r="I19" i="14"/>
  <c r="I22" i="14"/>
  <c r="I32" i="14"/>
  <c r="G29" i="19"/>
  <c r="G45" i="19"/>
  <c r="I21" i="19"/>
  <c r="I32" i="19"/>
  <c r="I34" i="19"/>
  <c r="I22" i="19"/>
  <c r="I35" i="19"/>
  <c r="I26" i="19"/>
  <c r="I37" i="19"/>
  <c r="I43" i="19"/>
  <c r="I27" i="19"/>
  <c r="I19" i="19"/>
  <c r="I30" i="19"/>
  <c r="I38" i="19"/>
  <c r="I47" i="19"/>
  <c r="I51" i="19"/>
  <c r="G16" i="18"/>
  <c r="G17" i="18"/>
  <c r="G21" i="18"/>
  <c r="G23" i="18"/>
  <c r="G27" i="18"/>
  <c r="G29" i="18"/>
  <c r="G19" i="18"/>
  <c r="G25" i="18"/>
  <c r="H46" i="16" l="1"/>
  <c r="I46" i="16" s="1"/>
  <c r="H37" i="16"/>
  <c r="I37" i="16" s="1"/>
  <c r="H18" i="14"/>
  <c r="I18" i="14" s="1"/>
  <c r="H72" i="16"/>
  <c r="I72" i="16" s="1"/>
  <c r="H24" i="14"/>
  <c r="I24" i="14" s="1"/>
  <c r="H30" i="16"/>
  <c r="I30" i="16" s="1"/>
  <c r="H42" i="14"/>
  <c r="I42" i="14" s="1"/>
  <c r="H56" i="16"/>
  <c r="I56" i="16" s="1"/>
  <c r="H36" i="14"/>
  <c r="I36" i="14" s="1"/>
  <c r="H51" i="16"/>
  <c r="I51" i="16" s="1"/>
  <c r="H41" i="14"/>
  <c r="I41" i="14" s="1"/>
  <c r="H45" i="16"/>
  <c r="I45" i="16" s="1"/>
  <c r="H57" i="16"/>
  <c r="I57" i="16" s="1"/>
  <c r="H71" i="16"/>
  <c r="I71" i="16" s="1"/>
  <c r="H36" i="16"/>
  <c r="I36" i="16" s="1"/>
  <c r="H52" i="14"/>
  <c r="I52" i="14" s="1"/>
  <c r="H23" i="16"/>
  <c r="I23" i="16" s="1"/>
  <c r="H26" i="8"/>
  <c r="I26" i="8" s="1"/>
  <c r="H48" i="14"/>
  <c r="I48" i="14" s="1"/>
  <c r="H18" i="16"/>
  <c r="I18" i="16" s="1"/>
  <c r="H27" i="14"/>
  <c r="I27" i="14" s="1"/>
  <c r="H19" i="16"/>
  <c r="I19" i="16" s="1"/>
  <c r="H66" i="16"/>
  <c r="I66" i="16" s="1"/>
  <c r="H34" i="14"/>
  <c r="I34" i="14" s="1"/>
  <c r="H51" i="14"/>
  <c r="I51" i="14" s="1"/>
  <c r="H33" i="14"/>
  <c r="I33" i="14" s="1"/>
  <c r="H33" i="16"/>
  <c r="I33" i="16" s="1"/>
  <c r="H32" i="16"/>
  <c r="I32" i="16" s="1"/>
  <c r="H27" i="8"/>
  <c r="I27" i="8" s="1"/>
  <c r="H50" i="16"/>
  <c r="I50" i="16" s="1"/>
  <c r="H62" i="16"/>
  <c r="I62" i="16" s="1"/>
  <c r="H24" i="19"/>
  <c r="I24" i="19" s="1"/>
  <c r="H40" i="19"/>
  <c r="I40" i="19" s="1"/>
  <c r="H42" i="19"/>
  <c r="I42" i="19" s="1"/>
  <c r="H50" i="19"/>
  <c r="I50" i="19" s="1"/>
  <c r="H25" i="19"/>
  <c r="I25" i="19" s="1"/>
  <c r="H49" i="19"/>
  <c r="I49" i="19" s="1"/>
  <c r="H46" i="19"/>
  <c r="I46" i="19" s="1"/>
  <c r="H45" i="19"/>
  <c r="I45" i="19" s="1"/>
  <c r="H41" i="19"/>
  <c r="I41" i="19" s="1"/>
  <c r="H29" i="19"/>
  <c r="I29" i="19" s="1"/>
  <c r="H31" i="19"/>
  <c r="I31" i="19" s="1"/>
  <c r="H36" i="19"/>
  <c r="I36" i="19" s="1"/>
  <c r="H18" i="19"/>
  <c r="I18" i="19" s="1"/>
  <c r="H20" i="19"/>
  <c r="I20" i="19" s="1"/>
  <c r="H17" i="18"/>
  <c r="I17" i="18" s="1"/>
  <c r="H19" i="18"/>
  <c r="I19" i="18" s="1"/>
  <c r="H16" i="18"/>
  <c r="I16" i="18" s="1"/>
  <c r="H29" i="18"/>
  <c r="I29" i="18" s="1"/>
  <c r="H25" i="18"/>
  <c r="I25" i="18" s="1"/>
  <c r="H27" i="18"/>
  <c r="I27" i="18" s="1"/>
  <c r="H23" i="18"/>
  <c r="I23" i="18" s="1"/>
  <c r="H21" i="18"/>
  <c r="I21" i="18" s="1"/>
  <c r="I63" i="16"/>
  <c r="I67" i="16"/>
  <c r="I29" i="16"/>
  <c r="I47" i="14"/>
  <c r="G19" i="8" l="1"/>
  <c r="H19" i="8" s="1"/>
  <c r="I19" i="8" l="1"/>
  <c r="G22" i="8" l="1"/>
  <c r="H22" i="8" s="1"/>
  <c r="I22" i="8" l="1"/>
  <c r="G35" i="10" l="1"/>
  <c r="H35" i="10" s="1"/>
  <c r="I35" i="10" l="1"/>
  <c r="G18" i="8" l="1"/>
  <c r="H18" i="8" s="1"/>
  <c r="G29" i="10"/>
  <c r="G21" i="10"/>
  <c r="H21" i="10" s="1"/>
  <c r="G20" i="10"/>
  <c r="G18" i="10"/>
  <c r="G16" i="8"/>
  <c r="H16" i="8" s="1"/>
  <c r="G33" i="10"/>
  <c r="H33" i="10" s="1"/>
  <c r="G31" i="10"/>
  <c r="H31" i="10" s="1"/>
  <c r="G27" i="10"/>
  <c r="G25" i="10"/>
  <c r="H25" i="10" s="1"/>
  <c r="G23" i="10"/>
  <c r="H23" i="10" s="1"/>
  <c r="G21" i="8"/>
  <c r="H21" i="8" s="1"/>
  <c r="G24" i="8"/>
  <c r="H24" i="8" s="1"/>
  <c r="H20" i="10" l="1"/>
  <c r="I20" i="10" s="1"/>
  <c r="H27" i="10"/>
  <c r="I27" i="10" s="1"/>
  <c r="H18" i="10"/>
  <c r="I18" i="10" s="1"/>
  <c r="H29" i="10"/>
  <c r="I29" i="10" s="1"/>
  <c r="H16" i="10"/>
  <c r="I16" i="10" s="1"/>
  <c r="I24" i="8"/>
  <c r="I16" i="8"/>
  <c r="I33" i="10"/>
  <c r="I21" i="10"/>
  <c r="I31" i="10"/>
  <c r="I21" i="8"/>
  <c r="I23" i="10"/>
  <c r="I18" i="8"/>
  <c r="I25" i="10"/>
</calcChain>
</file>

<file path=xl/sharedStrings.xml><?xml version="1.0" encoding="utf-8"?>
<sst xmlns="http://schemas.openxmlformats.org/spreadsheetml/2006/main" count="1203" uniqueCount="299">
  <si>
    <t>DATE :</t>
  </si>
  <si>
    <t xml:space="preserve">     PROJECT :</t>
  </si>
  <si>
    <t xml:space="preserve"> </t>
  </si>
  <si>
    <t xml:space="preserve">        SERIES :</t>
  </si>
  <si>
    <t>CONTRACT # :</t>
  </si>
  <si>
    <t>CONTRACTOR :</t>
  </si>
  <si>
    <t>CONTRACT PERIOD :</t>
  </si>
  <si>
    <t xml:space="preserve">  Work Schedule # :</t>
  </si>
  <si>
    <t>STAGE</t>
  </si>
  <si>
    <t>Floor Quarry</t>
  </si>
  <si>
    <t>Bath Wall</t>
  </si>
  <si>
    <t>Carpeting</t>
  </si>
  <si>
    <t>Complete</t>
  </si>
  <si>
    <t>Tile Complete</t>
  </si>
  <si>
    <t>CODE</t>
  </si>
  <si>
    <t>526</t>
  </si>
  <si>
    <t>529</t>
  </si>
  <si>
    <t>524</t>
  </si>
  <si>
    <t>100 %</t>
  </si>
  <si>
    <t>MODELS</t>
  </si>
  <si>
    <t>Hearth</t>
  </si>
  <si>
    <t xml:space="preserve">Fireplace </t>
  </si>
  <si>
    <t xml:space="preserve">  NOTE :   ALL INVOICES MUST INCLUDE THE FOLLOWING ITEMS</t>
  </si>
  <si>
    <t>HST</t>
  </si>
  <si>
    <t>UNIT COST</t>
  </si>
  <si>
    <t>TOTAL</t>
  </si>
  <si>
    <t>Carpet</t>
  </si>
  <si>
    <t>Hardwood</t>
  </si>
  <si>
    <t>Service Call</t>
  </si>
  <si>
    <t>ORLEANS CARPET INC.</t>
  </si>
  <si>
    <t xml:space="preserve">Contractor Initials: </t>
  </si>
  <si>
    <t xml:space="preserve">Ceramic Installed Brick Pattern or Staggered </t>
  </si>
  <si>
    <t>Standard Carpet and Underpad</t>
  </si>
  <si>
    <t xml:space="preserve">Add Fireplace Face </t>
  </si>
  <si>
    <t>Add Fireplace Hearth</t>
  </si>
  <si>
    <t>** PO REQUIRED **</t>
  </si>
  <si>
    <t>Wall Tile</t>
  </si>
  <si>
    <t>Standard Wall Tile</t>
  </si>
  <si>
    <t>Bronze</t>
  </si>
  <si>
    <t>Silver</t>
  </si>
  <si>
    <t xml:space="preserve">Gold </t>
  </si>
  <si>
    <t>Platinum</t>
  </si>
  <si>
    <t>Floor Tile</t>
  </si>
  <si>
    <t>Fiberock</t>
  </si>
  <si>
    <t>Schluter - Silver</t>
  </si>
  <si>
    <t>Grout Color</t>
  </si>
  <si>
    <t>Each</t>
  </si>
  <si>
    <t>Upgrade to Curved Stairs</t>
  </si>
  <si>
    <t>12" x 12"</t>
  </si>
  <si>
    <t xml:space="preserve">12" x 6" </t>
  </si>
  <si>
    <t xml:space="preserve">12" x 20" </t>
  </si>
  <si>
    <t xml:space="preserve">12" x 28" </t>
  </si>
  <si>
    <t>w/ Removable Shelf</t>
  </si>
  <si>
    <t>Ditra</t>
  </si>
  <si>
    <t>1016 w/ loft</t>
  </si>
  <si>
    <t>810 3 BED</t>
  </si>
  <si>
    <t>810 4 BED</t>
  </si>
  <si>
    <t>1046 OPT 5PC</t>
  </si>
  <si>
    <t>1050 OPT 5PC</t>
  </si>
  <si>
    <t>1086 OPT 5PC</t>
  </si>
  <si>
    <t xml:space="preserve">Emerald </t>
  </si>
  <si>
    <t xml:space="preserve">Diamond </t>
  </si>
  <si>
    <t>804 2 BED</t>
  </si>
  <si>
    <t>804 3 BED</t>
  </si>
  <si>
    <t>810 3 BED 4PC ENSUITE</t>
  </si>
  <si>
    <t>1010 BASEMENT BATH</t>
  </si>
  <si>
    <t xml:space="preserve">1010 BASE REC RM </t>
  </si>
  <si>
    <t>1010 5PC ENSUITE</t>
  </si>
  <si>
    <t>1015 BASEMENT BATH</t>
  </si>
  <si>
    <t xml:space="preserve">1015 BASE REC RM </t>
  </si>
  <si>
    <t>1016 5PC ENSUITE</t>
  </si>
  <si>
    <t>1016 LOFT 5PC ENSUITE</t>
  </si>
  <si>
    <t>1016 BASEMENT BATH</t>
  </si>
  <si>
    <t xml:space="preserve">1016 BASE REC RM </t>
  </si>
  <si>
    <t>1020 BASEMENT BATH</t>
  </si>
  <si>
    <t xml:space="preserve">1020 BASE REC RM </t>
  </si>
  <si>
    <t>1020 5PC ENSUITE</t>
  </si>
  <si>
    <t>1026 SUNROOM</t>
  </si>
  <si>
    <t>1026 BASEMENT BATH</t>
  </si>
  <si>
    <t xml:space="preserve">1026 BASE REC RM </t>
  </si>
  <si>
    <t>1026 5PC ENSUITE</t>
  </si>
  <si>
    <t>1030 BASEMENT BATH</t>
  </si>
  <si>
    <t xml:space="preserve">1030 BASE REC RM </t>
  </si>
  <si>
    <t>1030 5PC ENSUITE</t>
  </si>
  <si>
    <t>1046 BASEMENT BATH</t>
  </si>
  <si>
    <t xml:space="preserve">1046 BASE REC RM </t>
  </si>
  <si>
    <t>1086 BASE BATH</t>
  </si>
  <si>
    <t>1086 BASE REC RM</t>
  </si>
  <si>
    <t>1016 LOFT BASE BATH</t>
  </si>
  <si>
    <t xml:space="preserve">1016 LOFT BASE REC RM </t>
  </si>
  <si>
    <t>1035 5PC ENSUITE</t>
  </si>
  <si>
    <t>1035 BASEMENT BATH</t>
  </si>
  <si>
    <t xml:space="preserve">1035 BASE REC RM </t>
  </si>
  <si>
    <t>1050 OPT B.BATH</t>
  </si>
  <si>
    <t xml:space="preserve">1050 OPT REC RM </t>
  </si>
  <si>
    <t xml:space="preserve">100 SERIES  </t>
  </si>
  <si>
    <t>105 3 BED</t>
  </si>
  <si>
    <t>N/A</t>
  </si>
  <si>
    <t>105 2 BED</t>
  </si>
  <si>
    <t>160-2</t>
  </si>
  <si>
    <t>110 4PC ENSUITE</t>
  </si>
  <si>
    <t>120 4PC ENSUITE</t>
  </si>
  <si>
    <t>140 4PC ENSUITE</t>
  </si>
  <si>
    <t>160-2 4PC ENSUITE</t>
  </si>
  <si>
    <t>170 4PC ENSUITE</t>
  </si>
  <si>
    <t xml:space="preserve">Valecraft Homes (2019) Initials: </t>
  </si>
  <si>
    <t xml:space="preserve">ALL SERIES  </t>
  </si>
  <si>
    <t>140 5PC ENSUITE</t>
  </si>
  <si>
    <t>826 3 BED</t>
  </si>
  <si>
    <t>826 4 BED</t>
  </si>
  <si>
    <t>801 4PC ENSUITE</t>
  </si>
  <si>
    <t>804 3 BED 4PC ENSUITE</t>
  </si>
  <si>
    <t>810 3 BED 5PC ENSUITE</t>
  </si>
  <si>
    <t>815 5PC ENSUITE</t>
  </si>
  <si>
    <t>1010 4PC ENSUITE</t>
  </si>
  <si>
    <t>1010 OPT KITCHEN #2</t>
  </si>
  <si>
    <t>1015 OPT KITCHEN #1</t>
  </si>
  <si>
    <t>1015 OPT KITCHEN #2</t>
  </si>
  <si>
    <t>1015 OPT KITCHEN #3</t>
  </si>
  <si>
    <t>1020 BASE BEDROOM</t>
  </si>
  <si>
    <t>1020 OPT KITCHEN #2</t>
  </si>
  <si>
    <t>1020 OPT KITCHEN #3</t>
  </si>
  <si>
    <t>1026 BASE BEDROOM</t>
  </si>
  <si>
    <t>1030 OPT KITCHEN #2</t>
  </si>
  <si>
    <t>1030 OPT KITCHEN #3</t>
  </si>
  <si>
    <t>1035 OPT KITCHEN #1</t>
  </si>
  <si>
    <t>1035 OPT KITCHEN #3</t>
  </si>
  <si>
    <t>1050 OPT BEDROOM</t>
  </si>
  <si>
    <t>1086 BASE BEDROOM</t>
  </si>
  <si>
    <t>Standard Floor Tile</t>
  </si>
  <si>
    <t>Upgraded Tile</t>
  </si>
  <si>
    <t>Extra</t>
  </si>
  <si>
    <t>Ceramic Tile Installations</t>
  </si>
  <si>
    <t>Ceramic Installed in Checkered Pattern</t>
  </si>
  <si>
    <t>Floor Tile Installed on Wall</t>
  </si>
  <si>
    <t>Upgraded Carpet Level 1</t>
  </si>
  <si>
    <t>Includes Std Underpad</t>
  </si>
  <si>
    <t>Upgraded Carpet Level 2</t>
  </si>
  <si>
    <t>Upgraded Carpet Level 3</t>
  </si>
  <si>
    <t>Upgraded Carpet Level 4</t>
  </si>
  <si>
    <t>Upgraded Underpad Level 1</t>
  </si>
  <si>
    <t>Upgraded Underpad Level 2</t>
  </si>
  <si>
    <t>Extra Labour per Closed Riser on Bsmt Stairs</t>
  </si>
  <si>
    <t>Extra Labour per Open Riser 1 Side on Bsmt Stairs</t>
  </si>
  <si>
    <t>Extra Labour per Open Riser 2 Sides on Bsmt Stairs</t>
  </si>
  <si>
    <t>Hardwood Staircases</t>
  </si>
  <si>
    <t>Extra Box / Landing</t>
  </si>
  <si>
    <t>Extra Labour / Landing</t>
  </si>
  <si>
    <t xml:space="preserve">SELF-LEVELLING FLOORS </t>
  </si>
  <si>
    <t>A-18 / A-19 / A-26</t>
  </si>
  <si>
    <t>Service :</t>
  </si>
  <si>
    <t>OPT FIREPLACE FACING</t>
  </si>
  <si>
    <t>OPT CHIMEY HOOD FAN</t>
  </si>
  <si>
    <t>1026 4PC ENSUITE</t>
  </si>
  <si>
    <t>Backsplash Labour</t>
  </si>
  <si>
    <t>Quote</t>
  </si>
  <si>
    <t>3-1/8" Natural Red Oak</t>
  </si>
  <si>
    <t>3-1/8" Natural Maple</t>
  </si>
  <si>
    <t>3-1/8" Stained Red Oak</t>
  </si>
  <si>
    <t>3-1/8" Stained Maple</t>
  </si>
  <si>
    <t>4-1/8" Natural Red Oak</t>
  </si>
  <si>
    <t>4-1/8" Natural Maple</t>
  </si>
  <si>
    <t>4-1/8" Stained Red Oak</t>
  </si>
  <si>
    <t>4-1/8" Stained Maple</t>
  </si>
  <si>
    <t>6-1/4" Natural White Oak</t>
  </si>
  <si>
    <t>6-1/4" Stained White Oak</t>
  </si>
  <si>
    <t>FLOOR INSPECTION</t>
  </si>
  <si>
    <t>Floor Inspections</t>
  </si>
  <si>
    <t xml:space="preserve">*** PO REQUIRED *** </t>
  </si>
  <si>
    <t>Per Sq. Ft.</t>
  </si>
  <si>
    <t>COST</t>
  </si>
  <si>
    <t>DAYS</t>
  </si>
  <si>
    <t>TERMS OF PAYMENT</t>
  </si>
  <si>
    <t>Per Lin/Ft.</t>
  </si>
  <si>
    <t>Per House</t>
  </si>
  <si>
    <t>Per Sq. Yrd.</t>
  </si>
  <si>
    <t xml:space="preserve">8' Lengths </t>
  </si>
  <si>
    <t>Per Riser</t>
  </si>
  <si>
    <t>Per Sq. Yard</t>
  </si>
  <si>
    <t>2 Colors of Carpet</t>
  </si>
  <si>
    <t xml:space="preserve">Oak / Maple Lauzon Engineered </t>
  </si>
  <si>
    <t>Per Box</t>
  </si>
  <si>
    <t>Per Landing</t>
  </si>
  <si>
    <t>Per Hour</t>
  </si>
  <si>
    <r>
      <t xml:space="preserve">   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</si>
  <si>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 xml:space="preserve">         B - Codes for your operations as per Schedule "C"</t>
  </si>
  <si>
    <t xml:space="preserve">         C - Invoices which have more than one Contract No.  will not be accepted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</si>
  <si>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</si>
  <si>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</si>
  <si>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</si>
  <si>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</si>
  <si>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</si>
  <si>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</si>
  <si>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TORLY'S FLOORING</t>
  </si>
  <si>
    <t>Miscellaneous</t>
  </si>
  <si>
    <t>Price Per Product Above</t>
  </si>
  <si>
    <t>Hardwood 3/4" Product</t>
  </si>
  <si>
    <t>Extras (Code 680)</t>
  </si>
  <si>
    <t>Schluter Niches</t>
  </si>
  <si>
    <t>Extra Box (All Selections)</t>
  </si>
  <si>
    <t xml:space="preserve">Condo Concrete (Basement Only) </t>
  </si>
  <si>
    <t>20.66 Sq. Ft. / Box</t>
  </si>
  <si>
    <t>18.18 Sq. Ft. / Box</t>
  </si>
  <si>
    <t>19.35 Sq. Ft. / Box</t>
  </si>
  <si>
    <t>Ceramic Installed on 45 Degree Angle</t>
  </si>
  <si>
    <t>SCHEDULE "C"</t>
  </si>
  <si>
    <t xml:space="preserve">NOTE: </t>
  </si>
  <si>
    <t>Where Applicable Ceramic Tile to be Applied On All Sunken Entrance Risers</t>
  </si>
  <si>
    <t>Standard Hardwood From Lauzon</t>
  </si>
  <si>
    <t>105 2 BED BSMT. BATH</t>
  </si>
  <si>
    <t>105 2 BED BSMT. BED</t>
  </si>
  <si>
    <t>105 3 BED BSMT. BATH</t>
  </si>
  <si>
    <t>105 3 BED BSMT. BED</t>
  </si>
  <si>
    <t>105 OPT. KITCHEN #2</t>
  </si>
  <si>
    <t>110 BSMT. BATH</t>
  </si>
  <si>
    <t>110 OPT. KITCHEN #1</t>
  </si>
  <si>
    <t>110 OPT. KITCHEN #2</t>
  </si>
  <si>
    <t>120 OPT. KITCHEN #1</t>
  </si>
  <si>
    <t>120 BSMT. BATH</t>
  </si>
  <si>
    <t>130 4PC ENS. 2 SINKS</t>
  </si>
  <si>
    <t>130 4PC ENS TUB / SH</t>
  </si>
  <si>
    <t>130 BSMT. BATH</t>
  </si>
  <si>
    <t>130 OPT. KITCHEN #1</t>
  </si>
  <si>
    <t>130 OPT. KITCHEN #2</t>
  </si>
  <si>
    <t>140 BSMT. BATH</t>
  </si>
  <si>
    <t>140 OPT. KITCHEN #2</t>
  </si>
  <si>
    <t>160-2 BSMT. BATH</t>
  </si>
  <si>
    <t>160-2 OPT. KITCHEN #2</t>
  </si>
  <si>
    <t>170 BSMT. BATH</t>
  </si>
  <si>
    <t>170 OPT. KITCHEN #1</t>
  </si>
  <si>
    <t>800 SERIES</t>
  </si>
  <si>
    <t>PROJECT :</t>
  </si>
  <si>
    <t>SERIES :</t>
  </si>
  <si>
    <t xml:space="preserve">     Hourly Rate for Repairs and Authorized Service Outside of Contractual Obligations</t>
  </si>
  <si>
    <t>801 BSMT. BATH</t>
  </si>
  <si>
    <t>801 BSMT. REC. ROOM</t>
  </si>
  <si>
    <t>801 BSMT. BED</t>
  </si>
  <si>
    <t>804 2 BED BSMT. BATH</t>
  </si>
  <si>
    <t>804 2 BED BSMT. BED</t>
  </si>
  <si>
    <t>804 3 BED BSMT. BATH</t>
  </si>
  <si>
    <t>804 3 BED BSMT. BED</t>
  </si>
  <si>
    <t>801 OPT. KITCHEN #2</t>
  </si>
  <si>
    <t>801 OPT. KITCHEN #3</t>
  </si>
  <si>
    <t>804 OPT. KITCHEN #2</t>
  </si>
  <si>
    <t>804 OPT. KITCHEN #3</t>
  </si>
  <si>
    <t>810 3 BED BSMT. BATH</t>
  </si>
  <si>
    <t>810 3 BED BSMT. REC. RM.</t>
  </si>
  <si>
    <t>810 4 BED BSMT. BATH</t>
  </si>
  <si>
    <t>810 4 BED BSMT. REC. RM.</t>
  </si>
  <si>
    <t>810 OPT. KITCHEN #2</t>
  </si>
  <si>
    <t>810 OPT. KITCHEN #3</t>
  </si>
  <si>
    <t xml:space="preserve">815 BSMT. BATH </t>
  </si>
  <si>
    <t>815 BSMT. REC. RM.</t>
  </si>
  <si>
    <t>815 OPT. KITCHEN #1</t>
  </si>
  <si>
    <t>815 OPT. KITCHEN #2</t>
  </si>
  <si>
    <t>826 3 BED 5PC ENSUITE</t>
  </si>
  <si>
    <t>826 3 BED BSMT. BATH</t>
  </si>
  <si>
    <t>826 3 BED BSMT. REC. RM.</t>
  </si>
  <si>
    <t>826 3 BED BSMT. BED</t>
  </si>
  <si>
    <t>826 4 BED 5PC ENSUITE</t>
  </si>
  <si>
    <t>826 4 BED BSMT. BATH</t>
  </si>
  <si>
    <t>826 4 BED BSMT. REC. RM.</t>
  </si>
  <si>
    <t>826 4 BED BSMT. BED</t>
  </si>
  <si>
    <t>826 OPT. KITCHEN #1</t>
  </si>
  <si>
    <t>826 OPT. KITCHEN #2</t>
  </si>
  <si>
    <t>826 OPT. KITCHEN #3</t>
  </si>
  <si>
    <t>1000 SERIES</t>
  </si>
  <si>
    <t>MODEL</t>
  </si>
  <si>
    <t>Everwood Premier 5/16" x 4 7/8" x 48 3/8"</t>
  </si>
  <si>
    <t>Everwood Elite 5/16" x 5 3/4" x 59 7/8"</t>
  </si>
  <si>
    <t>Everwood Designer 5/16" x 7" x 72"</t>
  </si>
  <si>
    <t>830 5PC ENSUITE</t>
  </si>
  <si>
    <t xml:space="preserve">830 BSMT. BATH </t>
  </si>
  <si>
    <t>830 BSMT. REC. RM.</t>
  </si>
  <si>
    <t>870 5PC ENSUITE</t>
  </si>
  <si>
    <t xml:space="preserve">870 BSMT. BATH </t>
  </si>
  <si>
    <t>870 BSMT. REC. RM.</t>
  </si>
  <si>
    <t>OPT CHIMNEY HOOD FAN</t>
  </si>
  <si>
    <t>UNIT       COST</t>
  </si>
  <si>
    <r>
      <t xml:space="preserve">   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</si>
  <si>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Ceramic Installed Vertical Offset Bond</t>
  </si>
  <si>
    <t>Ceramic Installed in Herringbone Pattern</t>
  </si>
  <si>
    <t>Ceramic Installed in Block Herringbone Pattern</t>
  </si>
  <si>
    <t>$0.00 / Hr</t>
  </si>
  <si>
    <t>Merkley Oaks</t>
  </si>
  <si>
    <t xml:space="preserve"> XXX - XXX</t>
  </si>
  <si>
    <t>T. B. A.</t>
  </si>
  <si>
    <t>April 1, 2025 to March 31, 2026</t>
  </si>
  <si>
    <t>200 SERIES</t>
  </si>
  <si>
    <t>201 2 BED</t>
  </si>
  <si>
    <t>203 3 BED</t>
  </si>
  <si>
    <t>201 BSMT. BATH</t>
  </si>
  <si>
    <t>201 OPT. KITCHEN #1</t>
  </si>
  <si>
    <t>201 OPT. KITCHEN #2</t>
  </si>
  <si>
    <t>203 BSMT. BATH</t>
  </si>
  <si>
    <t>203 BSMT. REC. ROOM</t>
  </si>
  <si>
    <t>203 BSMT. BED</t>
  </si>
  <si>
    <t>203 OPT. KITCHEN #1</t>
  </si>
  <si>
    <t>201 BSMT.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</si>
</sst>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_)"/>
    <numFmt numFmtId="165" formatCode="0_)"/>
    <numFmt numFmtId="166" formatCode="[$-409]mmmm\ d\,\ yyyy;@"/>
    <numFmt numFmtId="167" formatCode="0.0_)"/>
    <numFmt numFmtId="168" formatCode="&quot;$&quot;#,##0.00"/>
  </numFmts>
  <fonts count="30">
    <font>
      <sz val="12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i/>
      <sz val="16"/>
      <color indexed="8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6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color indexed="8"/>
      <name val="Arial"/>
      <family val="2"/>
    </font>
    <font>
      <b/>
      <u/>
      <sz val="16"/>
      <color indexed="8"/>
      <name val="Arial"/>
      <family val="2"/>
    </font>
    <font>
      <b/>
      <i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name val="Arial"/>
      <family val="2"/>
    </font>
    <font>
      <sz val="11"/>
      <color rgb="FFC00000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theme="1"/>
      </left>
      <right/>
      <top style="double">
        <color theme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theme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theme="1"/>
      </top>
      <bottom style="thin">
        <color auto="1"/>
      </bottom>
      <diagonal/>
    </border>
    <border>
      <left style="thin">
        <color indexed="8"/>
      </left>
      <right/>
      <top style="double">
        <color theme="1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double">
        <color theme="1"/>
      </left>
      <right/>
      <top/>
      <bottom style="double">
        <color theme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theme="1"/>
      </bottom>
      <diagonal/>
    </border>
    <border>
      <left style="thin">
        <color indexed="8"/>
      </left>
      <right/>
      <top style="thin">
        <color indexed="8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/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/>
      <bottom/>
      <diagonal/>
    </border>
    <border>
      <left style="double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/>
      <diagonal/>
    </border>
    <border>
      <left/>
      <right style="double">
        <color theme="1"/>
      </right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 style="double">
        <color theme="1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/>
      <diagonal/>
    </border>
    <border>
      <left style="double">
        <color indexed="8"/>
      </left>
      <right style="double">
        <color theme="1"/>
      </right>
      <top style="thin">
        <color indexed="8"/>
      </top>
      <bottom/>
      <diagonal/>
    </border>
    <border>
      <left/>
      <right style="double">
        <color theme="1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theme="1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theme="1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indexed="8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theme="1"/>
      </bottom>
      <diagonal/>
    </border>
    <border>
      <left/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double">
        <color theme="1"/>
      </bottom>
      <diagonal/>
    </border>
    <border>
      <left style="thin">
        <color indexed="8"/>
      </left>
      <right/>
      <top style="thin">
        <color theme="1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thin">
        <color theme="1"/>
      </top>
      <bottom style="double">
        <color theme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1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/>
      <right style="double">
        <color indexed="8"/>
      </right>
      <top style="double">
        <color theme="1"/>
      </top>
      <bottom/>
      <diagonal/>
    </border>
    <border>
      <left/>
      <right style="double">
        <color indexed="8"/>
      </right>
      <top/>
      <bottom style="double">
        <color theme="1"/>
      </bottom>
      <diagonal/>
    </border>
    <border>
      <left/>
      <right style="double">
        <color theme="1"/>
      </right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 style="double">
        <color indexed="64"/>
      </bottom>
      <diagonal/>
    </border>
    <border>
      <left style="double">
        <color theme="1"/>
      </left>
      <right/>
      <top style="double">
        <color indexed="64"/>
      </top>
      <bottom/>
      <diagonal/>
    </border>
    <border>
      <left/>
      <right style="double">
        <color theme="1"/>
      </right>
      <top style="double">
        <color indexed="64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theme="1"/>
      </bottom>
      <diagonal/>
    </border>
    <border>
      <left style="thin">
        <color indexed="8"/>
      </left>
      <right/>
      <top style="double">
        <color theme="1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double">
        <color theme="1"/>
      </top>
      <bottom style="double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indexed="8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double">
        <color indexed="64"/>
      </bottom>
      <diagonal/>
    </border>
    <border>
      <left/>
      <right style="double">
        <color theme="1"/>
      </right>
      <top style="thin">
        <color theme="1"/>
      </top>
      <bottom style="thin">
        <color indexed="8"/>
      </bottom>
      <diagonal/>
    </border>
    <border>
      <left style="thin">
        <color theme="1"/>
      </left>
      <right style="double">
        <color theme="1"/>
      </right>
      <top style="thin">
        <color theme="1"/>
      </top>
      <bottom style="double">
        <color indexed="64"/>
      </bottom>
      <diagonal/>
    </border>
    <border>
      <left style="double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double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double">
        <color theme="1"/>
      </right>
      <top/>
      <bottom style="thin">
        <color theme="1"/>
      </bottom>
      <diagonal/>
    </border>
    <border>
      <left style="double">
        <color theme="1"/>
      </left>
      <right/>
      <top style="thin">
        <color indexed="8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indexed="64"/>
      </bottom>
      <diagonal/>
    </border>
    <border>
      <left/>
      <right style="thin">
        <color theme="1"/>
      </right>
      <top style="thin">
        <color theme="1"/>
      </top>
      <bottom style="double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theme="1"/>
      </right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/>
      <bottom style="thin">
        <color indexed="8"/>
      </bottom>
      <diagonal/>
    </border>
    <border>
      <left style="double">
        <color theme="1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thin">
        <color theme="1"/>
      </right>
      <top style="thin">
        <color indexed="64"/>
      </top>
      <bottom style="thin">
        <color indexed="8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theme="1"/>
      </left>
      <right/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theme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8"/>
      </bottom>
      <diagonal/>
    </border>
    <border>
      <left style="double">
        <color theme="1"/>
      </left>
      <right/>
      <top/>
      <bottom style="double">
        <color indexed="8"/>
      </bottom>
      <diagonal/>
    </border>
    <border>
      <left/>
      <right style="double">
        <color theme="1"/>
      </right>
      <top/>
      <bottom style="double">
        <color indexed="8"/>
      </bottom>
      <diagonal/>
    </border>
    <border>
      <left style="double">
        <color theme="1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theme="1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theme="1"/>
      </left>
      <right/>
      <top style="double">
        <color theme="1"/>
      </top>
      <bottom style="double">
        <color indexed="8"/>
      </bottom>
      <diagonal/>
    </border>
    <border>
      <left style="double">
        <color indexed="8"/>
      </left>
      <right/>
      <top style="double">
        <color theme="1"/>
      </top>
      <bottom style="double">
        <color indexed="8"/>
      </bottom>
      <diagonal/>
    </border>
    <border>
      <left/>
      <right/>
      <top style="double">
        <color theme="1"/>
      </top>
      <bottom style="double">
        <color indexed="8"/>
      </bottom>
      <diagonal/>
    </border>
    <border>
      <left/>
      <right style="double">
        <color indexed="8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double">
        <color indexed="8"/>
      </bottom>
      <diagonal/>
    </border>
    <border>
      <left/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double">
        <color theme="1"/>
      </left>
      <right style="double">
        <color indexed="64"/>
      </right>
      <top style="double">
        <color theme="1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theme="1"/>
      </top>
      <bottom style="double">
        <color indexed="8"/>
      </bottom>
      <diagonal/>
    </border>
    <border>
      <left style="double">
        <color indexed="8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thin">
        <color theme="1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 style="thin">
        <color theme="1"/>
      </right>
      <top style="thin">
        <color theme="1"/>
      </top>
      <bottom style="double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indexed="8"/>
      </bottom>
      <diagonal/>
    </border>
    <border>
      <left style="thin">
        <color theme="1"/>
      </left>
      <right style="double">
        <color indexed="8"/>
      </right>
      <top style="thin">
        <color theme="1"/>
      </top>
      <bottom style="double">
        <color indexed="8"/>
      </bottom>
      <diagonal/>
    </border>
    <border>
      <left style="double">
        <color theme="1"/>
      </left>
      <right style="double">
        <color theme="1"/>
      </right>
      <top style="thin">
        <color theme="1"/>
      </top>
      <bottom style="double">
        <color indexed="8"/>
      </bottom>
      <diagonal/>
    </border>
    <border>
      <left style="double">
        <color indexed="8"/>
      </left>
      <right style="double">
        <color theme="1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double">
        <color theme="1"/>
      </bottom>
      <diagonal/>
    </border>
    <border>
      <left style="thin">
        <color indexed="8"/>
      </left>
      <right/>
      <top style="double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theme="1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theme="1"/>
      </right>
      <top style="double">
        <color indexed="8"/>
      </top>
      <bottom style="double">
        <color indexed="64"/>
      </bottom>
      <diagonal/>
    </border>
    <border>
      <left style="double">
        <color theme="1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theme="1"/>
      </top>
      <bottom style="double">
        <color theme="1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 style="double">
        <color theme="1"/>
      </top>
      <bottom/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</borders>
  <cellStyleXfs count="2">
    <xf numFmtId="165" fontId="0" fillId="0" borderId="0"/>
    <xf numFmtId="44" fontId="1" fillId="0" borderId="0" applyFont="0" applyFill="0" applyBorder="0" applyAlignment="0" applyProtection="0"/>
  </cellStyleXfs>
  <cellXfs count="698">
    <xf numFmtId="165" fontId="0" fillId="0" borderId="0" xfId="0"/>
    <xf numFmtId="165" fontId="0" fillId="0" borderId="0" xfId="0" applyAlignment="1">
      <alignment horizontal="left"/>
    </xf>
    <xf numFmtId="165" fontId="1" fillId="0" borderId="0" xfId="0" applyFont="1" applyAlignment="1">
      <alignment horizontal="center" vertical="center"/>
    </xf>
    <xf numFmtId="165" fontId="4" fillId="0" borderId="0" xfId="0" applyFont="1" applyAlignment="1">
      <alignment horizontal="center" vertical="center"/>
    </xf>
    <xf numFmtId="165" fontId="4" fillId="0" borderId="0" xfId="0" applyFont="1"/>
    <xf numFmtId="44" fontId="4" fillId="0" borderId="0" xfId="1" applyFont="1" applyAlignment="1">
      <alignment horizontal="center" vertical="center"/>
    </xf>
    <xf numFmtId="165" fontId="5" fillId="0" borderId="0" xfId="0" applyFont="1" applyAlignment="1">
      <alignment horizontal="center" vertical="center"/>
    </xf>
    <xf numFmtId="165" fontId="2" fillId="0" borderId="0" xfId="0" applyFont="1"/>
    <xf numFmtId="165" fontId="0" fillId="0" borderId="0" xfId="0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0" fillId="0" borderId="0" xfId="0" applyAlignment="1">
      <alignment horizontal="left" vertical="center"/>
    </xf>
    <xf numFmtId="165" fontId="8" fillId="0" borderId="0" xfId="0" applyFont="1" applyAlignment="1">
      <alignment horizontal="left" vertical="center"/>
    </xf>
    <xf numFmtId="165" fontId="8" fillId="0" borderId="0" xfId="0" applyFont="1" applyAlignment="1">
      <alignment vertical="center"/>
    </xf>
    <xf numFmtId="164" fontId="2" fillId="0" borderId="61" xfId="0" applyNumberFormat="1" applyFont="1" applyBorder="1" applyAlignment="1">
      <alignment vertical="center"/>
    </xf>
    <xf numFmtId="164" fontId="2" fillId="0" borderId="52" xfId="0" applyNumberFormat="1" applyFont="1" applyBorder="1" applyAlignment="1">
      <alignment vertical="center"/>
    </xf>
    <xf numFmtId="164" fontId="2" fillId="0" borderId="68" xfId="0" applyNumberFormat="1" applyFont="1" applyBorder="1" applyAlignment="1">
      <alignment vertical="center"/>
    </xf>
    <xf numFmtId="164" fontId="2" fillId="0" borderId="69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68" xfId="0" applyNumberFormat="1" applyFont="1" applyBorder="1" applyAlignment="1">
      <alignment horizontal="center" vertical="center"/>
    </xf>
    <xf numFmtId="165" fontId="4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0" fillId="0" borderId="62" xfId="0" applyNumberFormat="1" applyFont="1" applyBorder="1" applyAlignment="1">
      <alignment vertical="center"/>
    </xf>
    <xf numFmtId="164" fontId="10" fillId="0" borderId="61" xfId="0" applyNumberFormat="1" applyFont="1" applyBorder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vertical="center"/>
    </xf>
    <xf numFmtId="164" fontId="13" fillId="0" borderId="62" xfId="0" applyNumberFormat="1" applyFont="1" applyBorder="1" applyAlignment="1">
      <alignment vertical="center"/>
    </xf>
    <xf numFmtId="7" fontId="2" fillId="0" borderId="2" xfId="1" applyNumberFormat="1" applyFont="1" applyBorder="1" applyAlignment="1" applyProtection="1">
      <alignment horizontal="center" vertical="center"/>
    </xf>
    <xf numFmtId="7" fontId="2" fillId="0" borderId="3" xfId="1" applyNumberFormat="1" applyFont="1" applyBorder="1" applyAlignment="1" applyProtection="1">
      <alignment horizontal="center" vertical="center"/>
    </xf>
    <xf numFmtId="40" fontId="2" fillId="0" borderId="2" xfId="1" applyNumberFormat="1" applyFont="1" applyFill="1" applyBorder="1" applyAlignment="1" applyProtection="1">
      <alignment horizontal="center" vertical="center"/>
    </xf>
    <xf numFmtId="40" fontId="2" fillId="0" borderId="2" xfId="1" applyNumberFormat="1" applyFont="1" applyBorder="1" applyAlignment="1" applyProtection="1">
      <alignment horizontal="center" vertical="center"/>
    </xf>
    <xf numFmtId="40" fontId="2" fillId="0" borderId="3" xfId="1" applyNumberFormat="1" applyFont="1" applyBorder="1" applyAlignment="1" applyProtection="1">
      <alignment horizontal="center" vertical="center"/>
    </xf>
    <xf numFmtId="40" fontId="2" fillId="0" borderId="3" xfId="1" applyNumberFormat="1" applyFont="1" applyFill="1" applyBorder="1" applyAlignment="1" applyProtection="1">
      <alignment horizontal="center" vertical="center"/>
    </xf>
    <xf numFmtId="168" fontId="2" fillId="0" borderId="2" xfId="1" applyNumberFormat="1" applyFont="1" applyFill="1" applyBorder="1" applyAlignment="1" applyProtection="1">
      <alignment horizontal="center" vertical="center"/>
    </xf>
    <xf numFmtId="168" fontId="2" fillId="0" borderId="2" xfId="1" applyNumberFormat="1" applyFont="1" applyBorder="1" applyAlignment="1" applyProtection="1">
      <alignment horizontal="center" vertical="center"/>
    </xf>
    <xf numFmtId="40" fontId="2" fillId="0" borderId="8" xfId="1" applyNumberFormat="1" applyFont="1" applyFill="1" applyBorder="1" applyAlignment="1" applyProtection="1">
      <alignment horizontal="center" vertical="center"/>
    </xf>
    <xf numFmtId="40" fontId="2" fillId="0" borderId="21" xfId="1" applyNumberFormat="1" applyFont="1" applyFill="1" applyBorder="1" applyAlignment="1" applyProtection="1">
      <alignment horizontal="center" vertical="center"/>
    </xf>
    <xf numFmtId="7" fontId="2" fillId="0" borderId="2" xfId="1" applyNumberFormat="1" applyFont="1" applyFill="1" applyBorder="1" applyAlignment="1" applyProtection="1">
      <alignment horizontal="center" vertical="center"/>
    </xf>
    <xf numFmtId="7" fontId="2" fillId="0" borderId="19" xfId="1" applyNumberFormat="1" applyFont="1" applyFill="1" applyBorder="1" applyAlignment="1" applyProtection="1">
      <alignment horizontal="center" vertical="center"/>
    </xf>
    <xf numFmtId="44" fontId="2" fillId="0" borderId="2" xfId="1" applyFont="1" applyBorder="1" applyAlignment="1" applyProtection="1">
      <alignment horizontal="center" vertical="center"/>
    </xf>
    <xf numFmtId="1" fontId="11" fillId="0" borderId="48" xfId="0" quotePrefix="1" applyNumberFormat="1" applyFont="1" applyBorder="1" applyAlignment="1">
      <alignment horizontal="center" vertical="center"/>
    </xf>
    <xf numFmtId="165" fontId="4" fillId="0" borderId="0" xfId="0" applyFont="1" applyAlignment="1">
      <alignment horizontal="left" vertical="center"/>
    </xf>
    <xf numFmtId="165" fontId="4" fillId="3" borderId="0" xfId="0" applyFont="1" applyFill="1" applyAlignment="1">
      <alignment vertical="center"/>
    </xf>
    <xf numFmtId="165" fontId="4" fillId="3" borderId="0" xfId="0" applyFont="1" applyFill="1" applyAlignment="1">
      <alignment horizontal="center" vertical="center"/>
    </xf>
    <xf numFmtId="168" fontId="2" fillId="0" borderId="5" xfId="1" applyNumberFormat="1" applyFont="1" applyBorder="1" applyAlignment="1" applyProtection="1">
      <alignment horizontal="center" vertical="center"/>
    </xf>
    <xf numFmtId="168" fontId="2" fillId="0" borderId="11" xfId="1" applyNumberFormat="1" applyFont="1" applyBorder="1" applyAlignment="1" applyProtection="1">
      <alignment horizontal="center" vertical="center"/>
    </xf>
    <xf numFmtId="168" fontId="2" fillId="0" borderId="50" xfId="1" applyNumberFormat="1" applyFont="1" applyBorder="1" applyAlignment="1" applyProtection="1">
      <alignment horizontal="center" vertical="center"/>
    </xf>
    <xf numFmtId="168" fontId="11" fillId="0" borderId="5" xfId="1" applyNumberFormat="1" applyFont="1" applyBorder="1" applyAlignment="1" applyProtection="1">
      <alignment horizontal="center" vertical="center"/>
    </xf>
    <xf numFmtId="168" fontId="11" fillId="0" borderId="5" xfId="1" applyNumberFormat="1" applyFont="1" applyFill="1" applyBorder="1" applyAlignment="1" applyProtection="1">
      <alignment horizontal="center" vertical="center"/>
    </xf>
    <xf numFmtId="168" fontId="2" fillId="0" borderId="11" xfId="1" applyNumberFormat="1" applyFont="1" applyFill="1" applyBorder="1" applyAlignment="1" applyProtection="1">
      <alignment horizontal="center" vertical="center"/>
    </xf>
    <xf numFmtId="168" fontId="2" fillId="0" borderId="50" xfId="1" applyNumberFormat="1" applyFont="1" applyFill="1" applyBorder="1" applyAlignment="1" applyProtection="1">
      <alignment horizontal="center" vertical="center"/>
    </xf>
    <xf numFmtId="7" fontId="14" fillId="0" borderId="17" xfId="1" applyNumberFormat="1" applyFont="1" applyFill="1" applyBorder="1" applyAlignment="1" applyProtection="1">
      <alignment horizontal="center" vertical="center"/>
    </xf>
    <xf numFmtId="44" fontId="2" fillId="0" borderId="11" xfId="1" applyFont="1" applyBorder="1" applyAlignment="1" applyProtection="1">
      <alignment horizontal="center" vertical="center"/>
    </xf>
    <xf numFmtId="164" fontId="10" fillId="0" borderId="62" xfId="0" applyNumberFormat="1" applyFont="1" applyBorder="1" applyAlignment="1">
      <alignment horizontal="center" vertical="center"/>
    </xf>
    <xf numFmtId="40" fontId="2" fillId="0" borderId="87" xfId="1" applyNumberFormat="1" applyFont="1" applyFill="1" applyBorder="1" applyAlignment="1" applyProtection="1">
      <alignment horizontal="center" vertical="center"/>
    </xf>
    <xf numFmtId="40" fontId="2" fillId="0" borderId="88" xfId="1" applyNumberFormat="1" applyFont="1" applyFill="1" applyBorder="1" applyAlignment="1" applyProtection="1">
      <alignment horizontal="center" vertical="center"/>
    </xf>
    <xf numFmtId="168" fontId="2" fillId="0" borderId="92" xfId="1" applyNumberFormat="1" applyFont="1" applyFill="1" applyBorder="1" applyAlignment="1" applyProtection="1">
      <alignment horizontal="center" vertical="center"/>
    </xf>
    <xf numFmtId="40" fontId="2" fillId="0" borderId="93" xfId="1" applyNumberFormat="1" applyFont="1" applyFill="1" applyBorder="1" applyAlignment="1" applyProtection="1">
      <alignment horizontal="center" vertical="center"/>
    </xf>
    <xf numFmtId="40" fontId="2" fillId="0" borderId="94" xfId="1" applyNumberFormat="1" applyFont="1" applyFill="1" applyBorder="1" applyAlignment="1" applyProtection="1">
      <alignment horizontal="center" vertical="center"/>
    </xf>
    <xf numFmtId="168" fontId="11" fillId="0" borderId="95" xfId="1" applyNumberFormat="1" applyFont="1" applyFill="1" applyBorder="1" applyAlignment="1" applyProtection="1">
      <alignment horizontal="center" vertical="center"/>
    </xf>
    <xf numFmtId="168" fontId="2" fillId="0" borderId="96" xfId="1" applyNumberFormat="1" applyFont="1" applyFill="1" applyBorder="1" applyAlignment="1" applyProtection="1">
      <alignment horizontal="center" vertical="center"/>
    </xf>
    <xf numFmtId="168" fontId="2" fillId="0" borderId="97" xfId="1" applyNumberFormat="1" applyFont="1" applyFill="1" applyBorder="1" applyAlignment="1" applyProtection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7" fillId="0" borderId="61" xfId="0" applyNumberFormat="1" applyFont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16" fillId="0" borderId="81" xfId="0" applyNumberFormat="1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/>
    </xf>
    <xf numFmtId="164" fontId="16" fillId="0" borderId="47" xfId="0" applyNumberFormat="1" applyFont="1" applyBorder="1" applyAlignment="1">
      <alignment horizontal="center" vertical="center"/>
    </xf>
    <xf numFmtId="164" fontId="16" fillId="0" borderId="84" xfId="0" applyNumberFormat="1" applyFont="1" applyBorder="1" applyAlignment="1">
      <alignment horizontal="center" vertical="center"/>
    </xf>
    <xf numFmtId="9" fontId="16" fillId="0" borderId="56" xfId="0" applyNumberFormat="1" applyFont="1" applyBorder="1" applyAlignment="1">
      <alignment horizontal="center" vertical="center"/>
    </xf>
    <xf numFmtId="164" fontId="16" fillId="0" borderId="57" xfId="0" applyNumberFormat="1" applyFont="1" applyBorder="1" applyAlignment="1">
      <alignment horizontal="center" vertical="center"/>
    </xf>
    <xf numFmtId="7" fontId="2" fillId="4" borderId="11" xfId="1" applyNumberFormat="1" applyFont="1" applyFill="1" applyBorder="1" applyAlignment="1" applyProtection="1">
      <alignment horizontal="center" vertical="center"/>
    </xf>
    <xf numFmtId="7" fontId="2" fillId="0" borderId="17" xfId="1" applyNumberFormat="1" applyFont="1" applyFill="1" applyBorder="1" applyAlignment="1" applyProtection="1">
      <alignment horizontal="center" vertical="center"/>
    </xf>
    <xf numFmtId="7" fontId="14" fillId="0" borderId="103" xfId="1" applyNumberFormat="1" applyFont="1" applyFill="1" applyBorder="1" applyAlignment="1" applyProtection="1">
      <alignment horizontal="center" vertical="center"/>
    </xf>
    <xf numFmtId="7" fontId="14" fillId="0" borderId="63" xfId="1" applyNumberFormat="1" applyFont="1" applyFill="1" applyBorder="1" applyAlignment="1" applyProtection="1">
      <alignment horizontal="center" vertical="center"/>
    </xf>
    <xf numFmtId="44" fontId="14" fillId="0" borderId="103" xfId="1" applyFont="1" applyBorder="1" applyAlignment="1" applyProtection="1">
      <alignment horizontal="center" vertical="center"/>
    </xf>
    <xf numFmtId="44" fontId="2" fillId="0" borderId="103" xfId="1" applyFont="1" applyBorder="1" applyAlignment="1" applyProtection="1">
      <alignment horizontal="center" vertical="center"/>
    </xf>
    <xf numFmtId="164" fontId="2" fillId="0" borderId="104" xfId="0" applyNumberFormat="1" applyFont="1" applyBorder="1" applyAlignment="1">
      <alignment vertical="center"/>
    </xf>
    <xf numFmtId="165" fontId="4" fillId="0" borderId="22" xfId="0" applyFont="1" applyBorder="1" applyAlignment="1">
      <alignment vertical="center"/>
    </xf>
    <xf numFmtId="165" fontId="19" fillId="0" borderId="0" xfId="0" applyFont="1" applyAlignment="1">
      <alignment horizontal="center" vertical="center"/>
    </xf>
    <xf numFmtId="165" fontId="19" fillId="0" borderId="0" xfId="0" applyFont="1" applyAlignment="1">
      <alignment horizontal="center"/>
    </xf>
    <xf numFmtId="165" fontId="4" fillId="0" borderId="61" xfId="0" applyFont="1" applyBorder="1" applyAlignment="1">
      <alignment vertical="center"/>
    </xf>
    <xf numFmtId="165" fontId="4" fillId="0" borderId="62" xfId="0" applyFont="1" applyBorder="1" applyAlignment="1">
      <alignment vertical="center"/>
    </xf>
    <xf numFmtId="165" fontId="19" fillId="0" borderId="61" xfId="0" applyFont="1" applyBorder="1" applyAlignment="1">
      <alignment horizontal="center" vertical="center"/>
    </xf>
    <xf numFmtId="165" fontId="17" fillId="0" borderId="0" xfId="0" applyFont="1" applyAlignment="1">
      <alignment horizontal="center" vertical="center"/>
    </xf>
    <xf numFmtId="165" fontId="19" fillId="0" borderId="62" xfId="0" applyFont="1" applyBorder="1" applyAlignment="1">
      <alignment horizontal="center" vertical="center"/>
    </xf>
    <xf numFmtId="165" fontId="4" fillId="0" borderId="58" xfId="0" applyFont="1" applyBorder="1" applyAlignment="1">
      <alignment vertical="center"/>
    </xf>
    <xf numFmtId="165" fontId="4" fillId="0" borderId="59" xfId="0" applyFont="1" applyBorder="1" applyAlignment="1">
      <alignment vertical="center"/>
    </xf>
    <xf numFmtId="165" fontId="4" fillId="0" borderId="59" xfId="0" applyFont="1" applyBorder="1" applyAlignment="1">
      <alignment horizontal="center" vertical="center"/>
    </xf>
    <xf numFmtId="165" fontId="4" fillId="0" borderId="60" xfId="0" applyFont="1" applyBorder="1" applyAlignment="1">
      <alignment vertical="center"/>
    </xf>
    <xf numFmtId="165" fontId="4" fillId="0" borderId="52" xfId="0" applyFont="1" applyBorder="1" applyAlignment="1">
      <alignment vertical="center"/>
    </xf>
    <xf numFmtId="165" fontId="4" fillId="0" borderId="68" xfId="0" applyFont="1" applyBorder="1" applyAlignment="1">
      <alignment vertical="center"/>
    </xf>
    <xf numFmtId="165" fontId="4" fillId="0" borderId="68" xfId="0" applyFont="1" applyBorder="1" applyAlignment="1">
      <alignment horizontal="center" vertical="center"/>
    </xf>
    <xf numFmtId="165" fontId="4" fillId="0" borderId="69" xfId="0" applyFont="1" applyBorder="1" applyAlignment="1">
      <alignment vertical="center"/>
    </xf>
    <xf numFmtId="168" fontId="2" fillId="0" borderId="19" xfId="1" applyNumberFormat="1" applyFont="1" applyBorder="1" applyAlignment="1" applyProtection="1">
      <alignment horizontal="center" vertical="center"/>
    </xf>
    <xf numFmtId="44" fontId="2" fillId="0" borderId="19" xfId="1" applyFont="1" applyBorder="1" applyAlignment="1" applyProtection="1">
      <alignment horizontal="center" vertical="center"/>
    </xf>
    <xf numFmtId="44" fontId="2" fillId="0" borderId="20" xfId="1" applyFont="1" applyBorder="1" applyAlignment="1" applyProtection="1">
      <alignment horizontal="center" vertical="center"/>
    </xf>
    <xf numFmtId="168" fontId="2" fillId="0" borderId="16" xfId="1" applyNumberFormat="1" applyFont="1" applyBorder="1" applyAlignment="1" applyProtection="1">
      <alignment horizontal="center" vertical="center"/>
    </xf>
    <xf numFmtId="168" fontId="2" fillId="0" borderId="17" xfId="1" applyNumberFormat="1" applyFont="1" applyBorder="1" applyAlignment="1" applyProtection="1">
      <alignment horizontal="center" vertical="center"/>
    </xf>
    <xf numFmtId="168" fontId="2" fillId="0" borderId="77" xfId="1" applyNumberFormat="1" applyFont="1" applyBorder="1" applyAlignment="1" applyProtection="1">
      <alignment horizontal="center" vertical="center"/>
    </xf>
    <xf numFmtId="164" fontId="10" fillId="2" borderId="108" xfId="0" applyNumberFormat="1" applyFont="1" applyFill="1" applyBorder="1" applyAlignment="1">
      <alignment vertical="center"/>
    </xf>
    <xf numFmtId="164" fontId="10" fillId="2" borderId="110" xfId="0" applyNumberFormat="1" applyFont="1" applyFill="1" applyBorder="1" applyAlignment="1">
      <alignment horizontal="center" vertical="center"/>
    </xf>
    <xf numFmtId="164" fontId="10" fillId="2" borderId="111" xfId="0" applyNumberFormat="1" applyFont="1" applyFill="1" applyBorder="1" applyAlignment="1">
      <alignment horizontal="center" vertical="center"/>
    </xf>
    <xf numFmtId="164" fontId="10" fillId="2" borderId="112" xfId="0" applyNumberFormat="1" applyFont="1" applyFill="1" applyBorder="1" applyAlignment="1">
      <alignment horizontal="center" vertical="center"/>
    </xf>
    <xf numFmtId="7" fontId="2" fillId="0" borderId="117" xfId="1" applyNumberFormat="1" applyFont="1" applyFill="1" applyBorder="1" applyAlignment="1" applyProtection="1">
      <alignment horizontal="center" vertical="center"/>
    </xf>
    <xf numFmtId="7" fontId="2" fillId="0" borderId="119" xfId="1" applyNumberFormat="1" applyFont="1" applyFill="1" applyBorder="1" applyAlignment="1" applyProtection="1">
      <alignment horizontal="center" vertical="center"/>
    </xf>
    <xf numFmtId="7" fontId="2" fillId="4" borderId="120" xfId="1" applyNumberFormat="1" applyFont="1" applyFill="1" applyBorder="1" applyAlignment="1" applyProtection="1">
      <alignment horizontal="center" vertical="center"/>
    </xf>
    <xf numFmtId="7" fontId="2" fillId="0" borderId="120" xfId="1" applyNumberFormat="1" applyFont="1" applyFill="1" applyBorder="1" applyAlignment="1" applyProtection="1">
      <alignment horizontal="center" vertical="center"/>
    </xf>
    <xf numFmtId="7" fontId="2" fillId="0" borderId="118" xfId="1" applyNumberFormat="1" applyFont="1" applyFill="1" applyBorder="1" applyAlignment="1" applyProtection="1">
      <alignment horizontal="center" vertical="center"/>
    </xf>
    <xf numFmtId="44" fontId="2" fillId="0" borderId="119" xfId="1" applyFont="1" applyBorder="1" applyAlignment="1" applyProtection="1">
      <alignment horizontal="center" vertical="center"/>
    </xf>
    <xf numFmtId="44" fontId="2" fillId="0" borderId="120" xfId="1" applyFont="1" applyBorder="1" applyAlignment="1" applyProtection="1">
      <alignment horizontal="center" vertical="center"/>
    </xf>
    <xf numFmtId="40" fontId="4" fillId="0" borderId="122" xfId="0" applyNumberFormat="1" applyFont="1" applyBorder="1" applyAlignment="1">
      <alignment horizontal="center" vertical="center"/>
    </xf>
    <xf numFmtId="40" fontId="2" fillId="0" borderId="122" xfId="1" applyNumberFormat="1" applyFont="1" applyFill="1" applyBorder="1" applyAlignment="1" applyProtection="1">
      <alignment horizontal="center" vertical="center"/>
    </xf>
    <xf numFmtId="7" fontId="2" fillId="0" borderId="122" xfId="1" applyNumberFormat="1" applyFont="1" applyFill="1" applyBorder="1" applyAlignment="1" applyProtection="1">
      <alignment horizontal="center" vertical="center"/>
    </xf>
    <xf numFmtId="164" fontId="2" fillId="0" borderId="122" xfId="0" applyNumberFormat="1" applyFont="1" applyBorder="1" applyAlignment="1">
      <alignment vertical="center"/>
    </xf>
    <xf numFmtId="40" fontId="4" fillId="0" borderId="127" xfId="0" applyNumberFormat="1" applyFont="1" applyBorder="1" applyAlignment="1">
      <alignment horizontal="center" vertical="center"/>
    </xf>
    <xf numFmtId="40" fontId="2" fillId="4" borderId="127" xfId="1" applyNumberFormat="1" applyFont="1" applyFill="1" applyBorder="1" applyAlignment="1" applyProtection="1">
      <alignment horizontal="center" vertical="center"/>
    </xf>
    <xf numFmtId="7" fontId="2" fillId="4" borderId="127" xfId="1" applyNumberFormat="1" applyFont="1" applyFill="1" applyBorder="1" applyAlignment="1" applyProtection="1">
      <alignment horizontal="center" vertical="center"/>
    </xf>
    <xf numFmtId="40" fontId="1" fillId="0" borderId="123" xfId="0" applyNumberFormat="1" applyFont="1" applyBorder="1" applyAlignment="1">
      <alignment vertical="center"/>
    </xf>
    <xf numFmtId="40" fontId="4" fillId="0" borderId="116" xfId="0" applyNumberFormat="1" applyFont="1" applyBorder="1" applyAlignment="1">
      <alignment vertical="center"/>
    </xf>
    <xf numFmtId="7" fontId="6" fillId="0" borderId="123" xfId="1" applyNumberFormat="1" applyFont="1" applyFill="1" applyBorder="1" applyAlignment="1" applyProtection="1">
      <alignment horizontal="center" vertical="center"/>
    </xf>
    <xf numFmtId="7" fontId="14" fillId="0" borderId="116" xfId="1" applyNumberFormat="1" applyFont="1" applyFill="1" applyBorder="1" applyAlignment="1" applyProtection="1">
      <alignment horizontal="center" vertical="center"/>
    </xf>
    <xf numFmtId="40" fontId="4" fillId="0" borderId="122" xfId="0" applyNumberFormat="1" applyFont="1" applyBorder="1" applyAlignment="1">
      <alignment vertical="center"/>
    </xf>
    <xf numFmtId="7" fontId="2" fillId="0" borderId="130" xfId="1" applyNumberFormat="1" applyFont="1" applyFill="1" applyBorder="1" applyAlignment="1" applyProtection="1">
      <alignment horizontal="center" vertical="center"/>
    </xf>
    <xf numFmtId="44" fontId="2" fillId="0" borderId="122" xfId="1" applyFont="1" applyBorder="1" applyAlignment="1" applyProtection="1">
      <alignment horizontal="center" vertical="center"/>
    </xf>
    <xf numFmtId="164" fontId="2" fillId="0" borderId="122" xfId="0" applyNumberFormat="1" applyFont="1" applyBorder="1" applyAlignment="1">
      <alignment horizontal="center" vertical="center"/>
    </xf>
    <xf numFmtId="164" fontId="2" fillId="0" borderId="132" xfId="0" applyNumberFormat="1" applyFont="1" applyBorder="1" applyAlignment="1">
      <alignment horizontal="center" vertical="center"/>
    </xf>
    <xf numFmtId="7" fontId="2" fillId="4" borderId="133" xfId="1" applyNumberFormat="1" applyFont="1" applyFill="1" applyBorder="1" applyAlignment="1" applyProtection="1">
      <alignment horizontal="center" vertical="center"/>
    </xf>
    <xf numFmtId="7" fontId="2" fillId="0" borderId="127" xfId="1" applyNumberFormat="1" applyFont="1" applyFill="1" applyBorder="1" applyAlignment="1" applyProtection="1">
      <alignment horizontal="center" vertical="center"/>
    </xf>
    <xf numFmtId="44" fontId="2" fillId="0" borderId="127" xfId="1" applyFont="1" applyBorder="1" applyAlignment="1" applyProtection="1">
      <alignment horizontal="center" vertical="center"/>
    </xf>
    <xf numFmtId="164" fontId="2" fillId="0" borderId="127" xfId="0" applyNumberFormat="1" applyFont="1" applyBorder="1" applyAlignment="1">
      <alignment horizontal="center" vertical="center"/>
    </xf>
    <xf numFmtId="164" fontId="2" fillId="0" borderId="134" xfId="0" applyNumberFormat="1" applyFont="1" applyBorder="1" applyAlignment="1">
      <alignment horizontal="center" vertical="center"/>
    </xf>
    <xf numFmtId="40" fontId="4" fillId="0" borderId="114" xfId="0" applyNumberFormat="1" applyFont="1" applyBorder="1" applyAlignment="1">
      <alignment vertical="center"/>
    </xf>
    <xf numFmtId="44" fontId="14" fillId="0" borderId="123" xfId="1" applyFont="1" applyBorder="1" applyAlignment="1" applyProtection="1">
      <alignment horizontal="center" vertical="center"/>
    </xf>
    <xf numFmtId="44" fontId="14" fillId="0" borderId="116" xfId="1" applyFont="1" applyBorder="1" applyAlignment="1" applyProtection="1">
      <alignment horizontal="center" vertical="center"/>
    </xf>
    <xf numFmtId="44" fontId="6" fillId="0" borderId="123" xfId="1" applyFont="1" applyBorder="1" applyAlignment="1" applyProtection="1">
      <alignment horizontal="center" vertical="center"/>
    </xf>
    <xf numFmtId="44" fontId="11" fillId="0" borderId="123" xfId="1" applyFont="1" applyBorder="1" applyAlignment="1" applyProtection="1">
      <alignment horizontal="center" vertical="center"/>
    </xf>
    <xf numFmtId="44" fontId="2" fillId="0" borderId="116" xfId="1" applyFont="1" applyBorder="1" applyAlignment="1" applyProtection="1">
      <alignment horizontal="center" vertical="center"/>
    </xf>
    <xf numFmtId="164" fontId="10" fillId="0" borderId="123" xfId="0" applyNumberFormat="1" applyFont="1" applyBorder="1" applyAlignment="1">
      <alignment horizontal="center" vertical="center"/>
    </xf>
    <xf numFmtId="164" fontId="2" fillId="0" borderId="131" xfId="0" applyNumberFormat="1" applyFont="1" applyBorder="1" applyAlignment="1">
      <alignment vertical="center"/>
    </xf>
    <xf numFmtId="44" fontId="2" fillId="0" borderId="136" xfId="1" applyFont="1" applyBorder="1" applyAlignment="1" applyProtection="1">
      <alignment vertical="center"/>
    </xf>
    <xf numFmtId="40" fontId="4" fillId="0" borderId="138" xfId="0" applyNumberFormat="1" applyFont="1" applyBorder="1" applyAlignment="1">
      <alignment vertical="center"/>
    </xf>
    <xf numFmtId="40" fontId="4" fillId="0" borderId="138" xfId="0" applyNumberFormat="1" applyFont="1" applyBorder="1" applyAlignment="1">
      <alignment horizontal="center" vertical="center"/>
    </xf>
    <xf numFmtId="40" fontId="4" fillId="0" borderId="139" xfId="0" applyNumberFormat="1" applyFont="1" applyBorder="1" applyAlignment="1">
      <alignment horizontal="center" vertical="center"/>
    </xf>
    <xf numFmtId="40" fontId="1" fillId="0" borderId="140" xfId="0" applyNumberFormat="1" applyFont="1" applyBorder="1" applyAlignment="1">
      <alignment vertical="center"/>
    </xf>
    <xf numFmtId="40" fontId="4" fillId="0" borderId="141" xfId="0" applyNumberFormat="1" applyFont="1" applyBorder="1" applyAlignment="1">
      <alignment vertical="center"/>
    </xf>
    <xf numFmtId="40" fontId="4" fillId="0" borderId="67" xfId="0" applyNumberFormat="1" applyFont="1" applyBorder="1" applyAlignment="1">
      <alignment vertical="center"/>
    </xf>
    <xf numFmtId="165" fontId="8" fillId="0" borderId="0" xfId="0" applyFont="1"/>
    <xf numFmtId="7" fontId="14" fillId="0" borderId="19" xfId="1" applyNumberFormat="1" applyFont="1" applyFill="1" applyBorder="1" applyAlignment="1" applyProtection="1">
      <alignment horizontal="center" vertical="center"/>
    </xf>
    <xf numFmtId="165" fontId="21" fillId="0" borderId="0" xfId="0" applyFont="1" applyAlignment="1">
      <alignment horizontal="center" vertical="center"/>
    </xf>
    <xf numFmtId="165" fontId="21" fillId="0" borderId="0" xfId="0" applyFont="1" applyAlignment="1">
      <alignment horizontal="center"/>
    </xf>
    <xf numFmtId="7" fontId="2" fillId="0" borderId="146" xfId="1" applyNumberFormat="1" applyFont="1" applyFill="1" applyBorder="1" applyAlignment="1" applyProtection="1">
      <alignment horizontal="center" vertical="center"/>
    </xf>
    <xf numFmtId="165" fontId="2" fillId="0" borderId="0" xfId="0" applyFont="1" applyAlignment="1">
      <alignment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1" fontId="11" fillId="0" borderId="6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vertical="center"/>
    </xf>
    <xf numFmtId="164" fontId="22" fillId="0" borderId="65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65" xfId="0" applyNumberFormat="1" applyFont="1" applyBorder="1" applyAlignment="1">
      <alignment horizontal="center" vertical="center"/>
    </xf>
    <xf numFmtId="164" fontId="13" fillId="0" borderId="66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vertical="center"/>
    </xf>
    <xf numFmtId="7" fontId="7" fillId="0" borderId="11" xfId="1" applyNumberFormat="1" applyFont="1" applyBorder="1" applyAlignment="1" applyProtection="1">
      <alignment horizontal="center" vertical="center"/>
    </xf>
    <xf numFmtId="7" fontId="7" fillId="0" borderId="2" xfId="1" applyNumberFormat="1" applyFont="1" applyBorder="1" applyAlignment="1" applyProtection="1">
      <alignment horizontal="center" vertical="center"/>
    </xf>
    <xf numFmtId="7" fontId="16" fillId="0" borderId="5" xfId="1" applyNumberFormat="1" applyFont="1" applyBorder="1" applyAlignment="1" applyProtection="1">
      <alignment horizontal="center" vertical="center"/>
    </xf>
    <xf numFmtId="7" fontId="7" fillId="0" borderId="11" xfId="1" applyNumberFormat="1" applyFont="1" applyFill="1" applyBorder="1" applyAlignment="1" applyProtection="1">
      <alignment horizontal="center" vertical="center"/>
    </xf>
    <xf numFmtId="7" fontId="7" fillId="0" borderId="2" xfId="1" applyNumberFormat="1" applyFont="1" applyFill="1" applyBorder="1" applyAlignment="1" applyProtection="1">
      <alignment horizontal="center" vertical="center"/>
    </xf>
    <xf numFmtId="7" fontId="16" fillId="0" borderId="5" xfId="1" applyNumberFormat="1" applyFont="1" applyFill="1" applyBorder="1" applyAlignment="1" applyProtection="1">
      <alignment horizontal="center" vertical="center"/>
    </xf>
    <xf numFmtId="7" fontId="7" fillId="0" borderId="5" xfId="1" applyNumberFormat="1" applyFont="1" applyBorder="1" applyAlignment="1" applyProtection="1">
      <alignment vertical="center"/>
    </xf>
    <xf numFmtId="164" fontId="7" fillId="0" borderId="2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44" fontId="7" fillId="0" borderId="5" xfId="1" applyFont="1" applyBorder="1" applyAlignment="1" applyProtection="1">
      <alignment vertical="center"/>
    </xf>
    <xf numFmtId="1" fontId="11" fillId="0" borderId="70" xfId="0" applyNumberFormat="1" applyFont="1" applyBorder="1" applyAlignment="1">
      <alignment horizontal="center" vertical="center"/>
    </xf>
    <xf numFmtId="164" fontId="7" fillId="0" borderId="19" xfId="0" applyNumberFormat="1" applyFont="1" applyBorder="1" applyAlignment="1">
      <alignment horizontal="center" vertical="center"/>
    </xf>
    <xf numFmtId="168" fontId="7" fillId="0" borderId="19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vertical="center"/>
    </xf>
    <xf numFmtId="164" fontId="11" fillId="2" borderId="100" xfId="0" applyNumberFormat="1" applyFont="1" applyFill="1" applyBorder="1" applyAlignment="1">
      <alignment horizontal="center" vertical="center"/>
    </xf>
    <xf numFmtId="164" fontId="11" fillId="0" borderId="31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vertical="center"/>
    </xf>
    <xf numFmtId="165" fontId="4" fillId="0" borderId="158" xfId="0" applyFont="1" applyBorder="1" applyAlignment="1">
      <alignment vertical="center"/>
    </xf>
    <xf numFmtId="167" fontId="10" fillId="0" borderId="0" xfId="0" applyNumberFormat="1" applyFont="1" applyAlignment="1">
      <alignment vertical="center"/>
    </xf>
    <xf numFmtId="165" fontId="4" fillId="0" borderId="159" xfId="0" applyFont="1" applyBorder="1" applyAlignment="1">
      <alignment vertical="center"/>
    </xf>
    <xf numFmtId="165" fontId="4" fillId="0" borderId="160" xfId="0" applyFont="1" applyBorder="1" applyAlignment="1">
      <alignment vertical="center"/>
    </xf>
    <xf numFmtId="164" fontId="10" fillId="0" borderId="81" xfId="0" applyNumberFormat="1" applyFont="1" applyBorder="1" applyAlignment="1">
      <alignment horizontal="center" vertical="center"/>
    </xf>
    <xf numFmtId="164" fontId="13" fillId="0" borderId="46" xfId="0" applyNumberFormat="1" applyFont="1" applyBorder="1" applyAlignment="1">
      <alignment horizontal="center" vertical="center"/>
    </xf>
    <xf numFmtId="164" fontId="13" fillId="0" borderId="47" xfId="0" applyNumberFormat="1" applyFont="1" applyBorder="1" applyAlignment="1">
      <alignment horizontal="center" vertical="center"/>
    </xf>
    <xf numFmtId="164" fontId="16" fillId="0" borderId="162" xfId="0" applyNumberFormat="1" applyFont="1" applyBorder="1" applyAlignment="1">
      <alignment horizontal="center" vertical="center"/>
    </xf>
    <xf numFmtId="164" fontId="7" fillId="0" borderId="65" xfId="0" applyNumberFormat="1" applyFont="1" applyBorder="1" applyAlignment="1">
      <alignment vertical="center"/>
    </xf>
    <xf numFmtId="164" fontId="24" fillId="0" borderId="4" xfId="0" applyNumberFormat="1" applyFont="1" applyBorder="1" applyAlignment="1">
      <alignment vertical="center"/>
    </xf>
    <xf numFmtId="164" fontId="24" fillId="0" borderId="49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horizontal="center" vertical="center"/>
    </xf>
    <xf numFmtId="164" fontId="24" fillId="0" borderId="5" xfId="0" applyNumberFormat="1" applyFont="1" applyBorder="1" applyAlignment="1">
      <alignment vertical="center"/>
    </xf>
    <xf numFmtId="164" fontId="24" fillId="0" borderId="50" xfId="0" applyNumberFormat="1" applyFont="1" applyBorder="1" applyAlignment="1">
      <alignment vertical="center"/>
    </xf>
    <xf numFmtId="164" fontId="7" fillId="0" borderId="64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vertical="center"/>
    </xf>
    <xf numFmtId="164" fontId="24" fillId="0" borderId="13" xfId="0" applyNumberFormat="1" applyFont="1" applyBorder="1" applyAlignment="1">
      <alignment vertical="center"/>
    </xf>
    <xf numFmtId="164" fontId="24" fillId="0" borderId="73" xfId="0" applyNumberFormat="1" applyFont="1" applyBorder="1" applyAlignment="1">
      <alignment vertical="center"/>
    </xf>
    <xf numFmtId="9" fontId="24" fillId="0" borderId="37" xfId="0" applyNumberFormat="1" applyFont="1" applyBorder="1" applyAlignment="1">
      <alignment horizontal="center" vertical="center"/>
    </xf>
    <xf numFmtId="9" fontId="24" fillId="0" borderId="3" xfId="0" applyNumberFormat="1" applyFont="1" applyBorder="1" applyAlignment="1">
      <alignment horizontal="center" vertical="center"/>
    </xf>
    <xf numFmtId="164" fontId="7" fillId="0" borderId="63" xfId="0" applyNumberFormat="1" applyFont="1" applyBorder="1" applyAlignment="1">
      <alignment horizontal="center" vertical="center"/>
    </xf>
    <xf numFmtId="168" fontId="7" fillId="0" borderId="103" xfId="0" applyNumberFormat="1" applyFont="1" applyBorder="1" applyAlignment="1">
      <alignment horizontal="center" vertical="center"/>
    </xf>
    <xf numFmtId="164" fontId="7" fillId="0" borderId="103" xfId="0" applyNumberFormat="1" applyFont="1" applyBorder="1" applyAlignment="1">
      <alignment horizontal="center" vertical="center"/>
    </xf>
    <xf numFmtId="164" fontId="7" fillId="0" borderId="103" xfId="0" applyNumberFormat="1" applyFont="1" applyBorder="1" applyAlignment="1">
      <alignment vertical="center"/>
    </xf>
    <xf numFmtId="164" fontId="7" fillId="0" borderId="81" xfId="0" applyNumberFormat="1" applyFont="1" applyBorder="1" applyAlignment="1">
      <alignment vertical="center"/>
    </xf>
    <xf numFmtId="164" fontId="7" fillId="0" borderId="80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7" fillId="0" borderId="84" xfId="0" applyNumberFormat="1" applyFont="1" applyBorder="1" applyAlignment="1">
      <alignment horizontal="center" vertical="center"/>
    </xf>
    <xf numFmtId="164" fontId="7" fillId="0" borderId="82" xfId="0" applyNumberFormat="1" applyFont="1" applyBorder="1" applyAlignment="1">
      <alignment horizontal="center" vertical="center"/>
    </xf>
    <xf numFmtId="9" fontId="7" fillId="0" borderId="82" xfId="0" applyNumberFormat="1" applyFont="1" applyBorder="1" applyAlignment="1">
      <alignment horizontal="center" vertical="center"/>
    </xf>
    <xf numFmtId="164" fontId="7" fillId="0" borderId="83" xfId="0" applyNumberFormat="1" applyFont="1" applyBorder="1" applyAlignment="1">
      <alignment horizontal="center" vertical="center"/>
    </xf>
    <xf numFmtId="164" fontId="10" fillId="0" borderId="79" xfId="0" applyNumberFormat="1" applyFont="1" applyBorder="1" applyAlignment="1">
      <alignment horizontal="center" vertical="center"/>
    </xf>
    <xf numFmtId="164" fontId="10" fillId="0" borderId="80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6" fillId="0" borderId="161" xfId="0" applyNumberFormat="1" applyFont="1" applyBorder="1" applyAlignment="1">
      <alignment horizontal="center" vertical="center"/>
    </xf>
    <xf numFmtId="164" fontId="10" fillId="2" borderId="111" xfId="0" applyNumberFormat="1" applyFont="1" applyFill="1" applyBorder="1" applyAlignment="1">
      <alignment vertical="center"/>
    </xf>
    <xf numFmtId="164" fontId="10" fillId="2" borderId="34" xfId="0" applyNumberFormat="1" applyFont="1" applyFill="1" applyBorder="1" applyAlignment="1">
      <alignment vertical="center"/>
    </xf>
    <xf numFmtId="164" fontId="10" fillId="2" borderId="110" xfId="0" applyNumberFormat="1" applyFont="1" applyFill="1" applyBorder="1" applyAlignment="1">
      <alignment vertical="center"/>
    </xf>
    <xf numFmtId="164" fontId="10" fillId="2" borderId="109" xfId="0" applyNumberFormat="1" applyFont="1" applyFill="1" applyBorder="1" applyAlignment="1">
      <alignment vertical="center"/>
    </xf>
    <xf numFmtId="164" fontId="10" fillId="0" borderId="48" xfId="0" applyNumberFormat="1" applyFont="1" applyBorder="1" applyAlignment="1">
      <alignment vertical="center"/>
    </xf>
    <xf numFmtId="1" fontId="11" fillId="0" borderId="48" xfId="0" applyNumberFormat="1" applyFont="1" applyBorder="1" applyAlignment="1">
      <alignment horizontal="left" vertical="center"/>
    </xf>
    <xf numFmtId="1" fontId="11" fillId="0" borderId="72" xfId="0" applyNumberFormat="1" applyFont="1" applyBorder="1" applyAlignment="1">
      <alignment horizontal="left" vertical="center"/>
    </xf>
    <xf numFmtId="164" fontId="10" fillId="0" borderId="51" xfId="0" applyNumberFormat="1" applyFont="1" applyBorder="1" applyAlignment="1">
      <alignment vertical="center"/>
    </xf>
    <xf numFmtId="44" fontId="10" fillId="0" borderId="166" xfId="1" applyFont="1" applyBorder="1" applyAlignment="1" applyProtection="1">
      <alignment vertical="center"/>
    </xf>
    <xf numFmtId="164" fontId="10" fillId="0" borderId="167" xfId="0" applyNumberFormat="1" applyFont="1" applyBorder="1" applyAlignment="1">
      <alignment vertical="center"/>
    </xf>
    <xf numFmtId="164" fontId="10" fillId="0" borderId="74" xfId="0" applyNumberFormat="1" applyFont="1" applyBorder="1" applyAlignment="1">
      <alignment vertical="center"/>
    </xf>
    <xf numFmtId="164" fontId="10" fillId="0" borderId="168" xfId="0" applyNumberFormat="1" applyFont="1" applyBorder="1" applyAlignment="1">
      <alignment vertical="center"/>
    </xf>
    <xf numFmtId="164" fontId="10" fillId="0" borderId="162" xfId="0" applyNumberFormat="1" applyFont="1" applyBorder="1" applyAlignment="1">
      <alignment vertical="center"/>
    </xf>
    <xf numFmtId="164" fontId="10" fillId="0" borderId="172" xfId="0" applyNumberFormat="1" applyFont="1" applyBorder="1" applyAlignment="1">
      <alignment vertical="center"/>
    </xf>
    <xf numFmtId="164" fontId="10" fillId="0" borderId="173" xfId="0" applyNumberFormat="1" applyFont="1" applyBorder="1" applyAlignment="1">
      <alignment vertical="center"/>
    </xf>
    <xf numFmtId="165" fontId="20" fillId="0" borderId="174" xfId="0" applyFont="1" applyBorder="1" applyAlignment="1">
      <alignment horizontal="center" vertical="center"/>
    </xf>
    <xf numFmtId="164" fontId="10" fillId="0" borderId="36" xfId="0" applyNumberFormat="1" applyFont="1" applyBorder="1" applyAlignment="1">
      <alignment horizontal="center" vertical="center"/>
    </xf>
    <xf numFmtId="164" fontId="10" fillId="0" borderId="37" xfId="0" applyNumberFormat="1" applyFont="1" applyBorder="1" applyAlignment="1">
      <alignment horizontal="center" vertical="center"/>
    </xf>
    <xf numFmtId="164" fontId="10" fillId="0" borderId="29" xfId="0" applyNumberFormat="1" applyFont="1" applyBorder="1" applyAlignment="1">
      <alignment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9" fontId="10" fillId="0" borderId="9" xfId="0" applyNumberFormat="1" applyFont="1" applyBorder="1" applyAlignment="1">
      <alignment horizontal="center" vertical="center"/>
    </xf>
    <xf numFmtId="164" fontId="10" fillId="0" borderId="38" xfId="0" applyNumberFormat="1" applyFont="1" applyBorder="1" applyAlignment="1">
      <alignment horizontal="center" vertical="center"/>
    </xf>
    <xf numFmtId="164" fontId="10" fillId="2" borderId="176" xfId="0" applyNumberFormat="1" applyFont="1" applyFill="1" applyBorder="1" applyAlignment="1">
      <alignment vertical="center"/>
    </xf>
    <xf numFmtId="1" fontId="11" fillId="0" borderId="30" xfId="0" applyNumberFormat="1" applyFont="1" applyBorder="1" applyAlignment="1">
      <alignment horizontal="center" vertical="center"/>
    </xf>
    <xf numFmtId="165" fontId="15" fillId="0" borderId="29" xfId="0" applyFont="1" applyBorder="1" applyAlignment="1">
      <alignment horizontal="center" vertical="center"/>
    </xf>
    <xf numFmtId="1" fontId="11" fillId="0" borderId="29" xfId="0" applyNumberFormat="1" applyFont="1" applyBorder="1" applyAlignment="1">
      <alignment horizontal="center" vertical="center"/>
    </xf>
    <xf numFmtId="165" fontId="4" fillId="0" borderId="0" xfId="0" applyFont="1" applyAlignment="1">
      <alignment horizontal="left"/>
    </xf>
    <xf numFmtId="164" fontId="10" fillId="0" borderId="11" xfId="0" applyNumberFormat="1" applyFont="1" applyBorder="1" applyAlignment="1">
      <alignment vertical="center"/>
    </xf>
    <xf numFmtId="164" fontId="11" fillId="2" borderId="175" xfId="0" applyNumberFormat="1" applyFont="1" applyFill="1" applyBorder="1" applyAlignment="1">
      <alignment horizontal="center" vertical="center"/>
    </xf>
    <xf numFmtId="164" fontId="25" fillId="0" borderId="0" xfId="0" applyNumberFormat="1" applyFont="1" applyAlignment="1">
      <alignment vertical="center"/>
    </xf>
    <xf numFmtId="164" fontId="16" fillId="0" borderId="4" xfId="0" applyNumberFormat="1" applyFont="1" applyBorder="1" applyAlignment="1">
      <alignment vertical="center"/>
    </xf>
    <xf numFmtId="9" fontId="16" fillId="0" borderId="37" xfId="0" applyNumberFormat="1" applyFont="1" applyBorder="1" applyAlignment="1">
      <alignment horizontal="center" vertical="center"/>
    </xf>
    <xf numFmtId="164" fontId="16" fillId="0" borderId="49" xfId="0" applyNumberFormat="1" applyFont="1" applyBorder="1" applyAlignment="1">
      <alignment vertical="center"/>
    </xf>
    <xf numFmtId="164" fontId="16" fillId="0" borderId="5" xfId="0" applyNumberFormat="1" applyFont="1" applyBorder="1" applyAlignment="1">
      <alignment vertical="center"/>
    </xf>
    <xf numFmtId="9" fontId="16" fillId="0" borderId="3" xfId="0" applyNumberFormat="1" applyFont="1" applyBorder="1" applyAlignment="1">
      <alignment horizontal="center" vertical="center"/>
    </xf>
    <xf numFmtId="164" fontId="16" fillId="0" borderId="50" xfId="0" applyNumberFormat="1" applyFont="1" applyBorder="1" applyAlignment="1">
      <alignment vertical="center"/>
    </xf>
    <xf numFmtId="164" fontId="16" fillId="0" borderId="12" xfId="0" applyNumberFormat="1" applyFont="1" applyBorder="1" applyAlignment="1">
      <alignment vertical="center"/>
    </xf>
    <xf numFmtId="164" fontId="16" fillId="0" borderId="13" xfId="0" applyNumberFormat="1" applyFont="1" applyBorder="1" applyAlignment="1">
      <alignment vertical="center"/>
    </xf>
    <xf numFmtId="164" fontId="16" fillId="0" borderId="73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164" fontId="16" fillId="0" borderId="30" xfId="0" applyNumberFormat="1" applyFont="1" applyBorder="1" applyAlignment="1">
      <alignment horizontal="center" vertical="center"/>
    </xf>
    <xf numFmtId="164" fontId="16" fillId="0" borderId="29" xfId="0" applyNumberFormat="1" applyFont="1" applyBorder="1" applyAlignment="1">
      <alignment vertical="center"/>
    </xf>
    <xf numFmtId="164" fontId="16" fillId="0" borderId="29" xfId="0" applyNumberFormat="1" applyFont="1" applyBorder="1" applyAlignment="1">
      <alignment horizontal="center" vertical="center"/>
    </xf>
    <xf numFmtId="164" fontId="10" fillId="2" borderId="181" xfId="0" applyNumberFormat="1" applyFont="1" applyFill="1" applyBorder="1" applyAlignment="1">
      <alignment vertical="center"/>
    </xf>
    <xf numFmtId="164" fontId="10" fillId="2" borderId="182" xfId="0" applyNumberFormat="1" applyFont="1" applyFill="1" applyBorder="1" applyAlignment="1">
      <alignment vertical="center"/>
    </xf>
    <xf numFmtId="164" fontId="10" fillId="2" borderId="183" xfId="0" applyNumberFormat="1" applyFont="1" applyFill="1" applyBorder="1" applyAlignment="1">
      <alignment vertical="center"/>
    </xf>
    <xf numFmtId="164" fontId="10" fillId="2" borderId="184" xfId="0" applyNumberFormat="1" applyFont="1" applyFill="1" applyBorder="1" applyAlignment="1">
      <alignment vertical="center"/>
    </xf>
    <xf numFmtId="164" fontId="16" fillId="0" borderId="7" xfId="0" applyNumberFormat="1" applyFont="1" applyBorder="1" applyAlignment="1">
      <alignment vertical="center"/>
    </xf>
    <xf numFmtId="164" fontId="16" fillId="0" borderId="10" xfId="0" applyNumberFormat="1" applyFont="1" applyBorder="1" applyAlignment="1">
      <alignment vertical="center"/>
    </xf>
    <xf numFmtId="164" fontId="16" fillId="0" borderId="193" xfId="0" applyNumberFormat="1" applyFont="1" applyBorder="1" applyAlignment="1">
      <alignment vertical="center"/>
    </xf>
    <xf numFmtId="164" fontId="10" fillId="0" borderId="126" xfId="0" applyNumberFormat="1" applyFont="1" applyBorder="1" applyAlignment="1">
      <alignment horizontal="center" vertical="center"/>
    </xf>
    <xf numFmtId="164" fontId="10" fillId="0" borderId="121" xfId="0" applyNumberFormat="1" applyFont="1" applyBorder="1" applyAlignment="1">
      <alignment horizontal="center" vertical="center"/>
    </xf>
    <xf numFmtId="164" fontId="10" fillId="0" borderId="187" xfId="0" applyNumberFormat="1" applyFont="1" applyBorder="1" applyAlignment="1">
      <alignment horizontal="center" vertical="center"/>
    </xf>
    <xf numFmtId="164" fontId="10" fillId="0" borderId="122" xfId="0" applyNumberFormat="1" applyFont="1" applyBorder="1" applyAlignment="1">
      <alignment horizontal="center" vertical="center"/>
    </xf>
    <xf numFmtId="164" fontId="10" fillId="0" borderId="188" xfId="0" applyNumberFormat="1" applyFont="1" applyBorder="1" applyAlignment="1">
      <alignment horizontal="center" vertical="center"/>
    </xf>
    <xf numFmtId="7" fontId="7" fillId="0" borderId="50" xfId="1" applyNumberFormat="1" applyFont="1" applyBorder="1" applyAlignment="1" applyProtection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50" xfId="0" applyNumberFormat="1" applyFont="1" applyBorder="1" applyAlignment="1">
      <alignment horizontal="center" vertical="center"/>
    </xf>
    <xf numFmtId="44" fontId="7" fillId="0" borderId="11" xfId="1" applyFont="1" applyBorder="1" applyAlignment="1" applyProtection="1">
      <alignment vertical="center"/>
    </xf>
    <xf numFmtId="44" fontId="7" fillId="0" borderId="2" xfId="1" applyFont="1" applyBorder="1" applyAlignment="1" applyProtection="1">
      <alignment horizontal="center" vertical="center"/>
    </xf>
    <xf numFmtId="44" fontId="7" fillId="0" borderId="2" xfId="1" applyFont="1" applyBorder="1" applyAlignment="1" applyProtection="1">
      <alignment vertical="center"/>
    </xf>
    <xf numFmtId="44" fontId="7" fillId="0" borderId="50" xfId="1" applyFont="1" applyBorder="1" applyAlignment="1" applyProtection="1">
      <alignment vertical="center"/>
    </xf>
    <xf numFmtId="164" fontId="7" fillId="0" borderId="12" xfId="0" applyNumberFormat="1" applyFont="1" applyBorder="1" applyAlignment="1">
      <alignment vertical="center"/>
    </xf>
    <xf numFmtId="164" fontId="16" fillId="0" borderId="185" xfId="0" applyNumberFormat="1" applyFont="1" applyBorder="1" applyAlignment="1">
      <alignment horizontal="center" vertical="center"/>
    </xf>
    <xf numFmtId="164" fontId="16" fillId="0" borderId="186" xfId="0" applyNumberFormat="1" applyFont="1" applyBorder="1" applyAlignment="1">
      <alignment horizontal="center" vertical="center"/>
    </xf>
    <xf numFmtId="164" fontId="16" fillId="0" borderId="128" xfId="0" applyNumberFormat="1" applyFont="1" applyBorder="1" applyAlignment="1">
      <alignment horizontal="center" vertical="center"/>
    </xf>
    <xf numFmtId="164" fontId="16" fillId="0" borderId="123" xfId="0" applyNumberFormat="1" applyFont="1" applyBorder="1" applyAlignment="1">
      <alignment horizontal="center" vertical="center"/>
    </xf>
    <xf numFmtId="164" fontId="16" fillId="0" borderId="122" xfId="0" applyNumberFormat="1" applyFont="1" applyBorder="1" applyAlignment="1">
      <alignment horizontal="center" vertical="center"/>
    </xf>
    <xf numFmtId="1" fontId="16" fillId="0" borderId="122" xfId="0" applyNumberFormat="1" applyFont="1" applyBorder="1" applyAlignment="1">
      <alignment horizontal="center" vertical="center"/>
    </xf>
    <xf numFmtId="165" fontId="16" fillId="0" borderId="188" xfId="0" applyFont="1" applyBorder="1" applyAlignment="1">
      <alignment horizontal="center" vertical="center"/>
    </xf>
    <xf numFmtId="164" fontId="7" fillId="0" borderId="190" xfId="0" applyNumberFormat="1" applyFont="1" applyBorder="1" applyAlignment="1">
      <alignment horizontal="center" vertical="center"/>
    </xf>
    <xf numFmtId="9" fontId="7" fillId="0" borderId="190" xfId="0" applyNumberFormat="1" applyFont="1" applyBorder="1" applyAlignment="1">
      <alignment horizontal="center" vertical="center"/>
    </xf>
    <xf numFmtId="164" fontId="7" fillId="0" borderId="191" xfId="0" applyNumberFormat="1" applyFont="1" applyBorder="1" applyAlignment="1">
      <alignment horizontal="center" vertical="center"/>
    </xf>
    <xf numFmtId="164" fontId="16" fillId="0" borderId="2" xfId="0" applyNumberFormat="1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9" fontId="7" fillId="0" borderId="189" xfId="0" applyNumberFormat="1" applyFont="1" applyBorder="1" applyAlignment="1">
      <alignment horizontal="center" vertical="center"/>
    </xf>
    <xf numFmtId="165" fontId="19" fillId="0" borderId="48" xfId="0" applyFont="1" applyBorder="1" applyAlignment="1">
      <alignment horizontal="center" vertical="center"/>
    </xf>
    <xf numFmtId="1" fontId="11" fillId="0" borderId="48" xfId="0" applyNumberFormat="1" applyFont="1" applyBorder="1" applyAlignment="1">
      <alignment horizontal="center" vertical="center"/>
    </xf>
    <xf numFmtId="7" fontId="7" fillId="0" borderId="163" xfId="1" applyNumberFormat="1" applyFont="1" applyBorder="1" applyAlignment="1" applyProtection="1">
      <alignment horizontal="center" vertical="center"/>
    </xf>
    <xf numFmtId="7" fontId="7" fillId="0" borderId="3" xfId="1" applyNumberFormat="1" applyFont="1" applyBorder="1" applyAlignment="1" applyProtection="1">
      <alignment horizontal="center" vertical="center"/>
    </xf>
    <xf numFmtId="164" fontId="7" fillId="0" borderId="163" xfId="0" applyNumberFormat="1" applyFont="1" applyBorder="1" applyAlignment="1">
      <alignment horizontal="center" vertical="center"/>
    </xf>
    <xf numFmtId="44" fontId="7" fillId="0" borderId="163" xfId="1" applyFont="1" applyBorder="1" applyAlignment="1" applyProtection="1">
      <alignment vertical="center"/>
    </xf>
    <xf numFmtId="44" fontId="7" fillId="0" borderId="3" xfId="1" applyFont="1" applyBorder="1" applyAlignment="1" applyProtection="1">
      <alignment vertical="center"/>
    </xf>
    <xf numFmtId="164" fontId="7" fillId="0" borderId="194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4" fontId="7" fillId="0" borderId="77" xfId="0" applyNumberFormat="1" applyFont="1" applyBorder="1" applyAlignment="1">
      <alignment vertical="center"/>
    </xf>
    <xf numFmtId="164" fontId="10" fillId="2" borderId="196" xfId="0" applyNumberFormat="1" applyFont="1" applyFill="1" applyBorder="1" applyAlignment="1">
      <alignment vertical="center"/>
    </xf>
    <xf numFmtId="164" fontId="10" fillId="2" borderId="197" xfId="0" applyNumberFormat="1" applyFont="1" applyFill="1" applyBorder="1" applyAlignment="1">
      <alignment vertical="center"/>
    </xf>
    <xf numFmtId="164" fontId="10" fillId="2" borderId="198" xfId="0" applyNumberFormat="1" applyFont="1" applyFill="1" applyBorder="1" applyAlignment="1">
      <alignment vertical="center"/>
    </xf>
    <xf numFmtId="164" fontId="10" fillId="2" borderId="199" xfId="0" applyNumberFormat="1" applyFont="1" applyFill="1" applyBorder="1" applyAlignment="1">
      <alignment vertical="center"/>
    </xf>
    <xf numFmtId="164" fontId="11" fillId="2" borderId="195" xfId="0" applyNumberFormat="1" applyFont="1" applyFill="1" applyBorder="1" applyAlignment="1">
      <alignment horizontal="center" vertical="center"/>
    </xf>
    <xf numFmtId="168" fontId="10" fillId="0" borderId="19" xfId="1" applyNumberFormat="1" applyFont="1" applyBorder="1" applyAlignment="1" applyProtection="1">
      <alignment horizontal="center" vertical="center"/>
    </xf>
    <xf numFmtId="168" fontId="10" fillId="0" borderId="2" xfId="0" applyNumberFormat="1" applyFont="1" applyBorder="1" applyAlignment="1">
      <alignment horizontal="center" vertical="center"/>
    </xf>
    <xf numFmtId="164" fontId="16" fillId="0" borderId="107" xfId="0" applyNumberFormat="1" applyFont="1" applyBorder="1" applyAlignment="1">
      <alignment horizontal="center" vertical="center"/>
    </xf>
    <xf numFmtId="164" fontId="16" fillId="0" borderId="128" xfId="0" applyNumberFormat="1" applyFont="1" applyBorder="1" applyAlignment="1">
      <alignment vertical="center"/>
    </xf>
    <xf numFmtId="164" fontId="16" fillId="0" borderId="192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vertical="center"/>
    </xf>
    <xf numFmtId="44" fontId="7" fillId="0" borderId="12" xfId="1" applyFont="1" applyBorder="1" applyAlignment="1" applyProtection="1">
      <alignment vertical="center"/>
    </xf>
    <xf numFmtId="164" fontId="7" fillId="0" borderId="164" xfId="0" applyNumberFormat="1" applyFont="1" applyBorder="1" applyAlignment="1">
      <alignment vertical="center"/>
    </xf>
    <xf numFmtId="164" fontId="7" fillId="0" borderId="178" xfId="0" applyNumberFormat="1" applyFont="1" applyBorder="1" applyAlignment="1">
      <alignment vertical="center"/>
    </xf>
    <xf numFmtId="164" fontId="7" fillId="0" borderId="179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8" fontId="7" fillId="0" borderId="2" xfId="1" applyNumberFormat="1" applyFont="1" applyBorder="1" applyAlignment="1" applyProtection="1">
      <alignment horizontal="center" vertical="center"/>
    </xf>
    <xf numFmtId="168" fontId="7" fillId="0" borderId="2" xfId="0" applyNumberFormat="1" applyFont="1" applyBorder="1" applyAlignment="1">
      <alignment horizontal="center" vertical="center"/>
    </xf>
    <xf numFmtId="164" fontId="7" fillId="0" borderId="177" xfId="0" applyNumberFormat="1" applyFont="1" applyBorder="1" applyAlignment="1">
      <alignment horizontal="center" vertical="center"/>
    </xf>
    <xf numFmtId="164" fontId="7" fillId="0" borderId="177" xfId="0" applyNumberFormat="1" applyFont="1" applyBorder="1" applyAlignment="1">
      <alignment vertical="center"/>
    </xf>
    <xf numFmtId="164" fontId="7" fillId="0" borderId="11" xfId="0" applyNumberFormat="1" applyFont="1" applyBorder="1" applyAlignment="1">
      <alignment vertical="center"/>
    </xf>
    <xf numFmtId="7" fontId="7" fillId="0" borderId="20" xfId="1" applyNumberFormat="1" applyFont="1" applyBorder="1" applyAlignment="1" applyProtection="1">
      <alignment horizontal="center" vertical="center"/>
    </xf>
    <xf numFmtId="7" fontId="7" fillId="0" borderId="7" xfId="1" applyNumberFormat="1" applyFont="1" applyBorder="1" applyAlignment="1" applyProtection="1">
      <alignment horizontal="center" vertical="center"/>
    </xf>
    <xf numFmtId="7" fontId="7" fillId="0" borderId="9" xfId="1" applyNumberFormat="1" applyFont="1" applyBorder="1" applyAlignment="1" applyProtection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7" fontId="7" fillId="0" borderId="38" xfId="1" applyNumberFormat="1" applyFont="1" applyBorder="1" applyAlignment="1" applyProtection="1">
      <alignment horizontal="center" vertical="center"/>
    </xf>
    <xf numFmtId="7" fontId="16" fillId="0" borderId="84" xfId="1" applyNumberFormat="1" applyFont="1" applyBorder="1" applyAlignment="1" applyProtection="1">
      <alignment horizontal="center" vertical="center"/>
    </xf>
    <xf numFmtId="164" fontId="16" fillId="0" borderId="70" xfId="0" applyNumberFormat="1" applyFont="1" applyBorder="1" applyAlignment="1">
      <alignment horizontal="center" vertical="center"/>
    </xf>
    <xf numFmtId="164" fontId="16" fillId="0" borderId="65" xfId="0" applyNumberFormat="1" applyFont="1" applyBorder="1" applyAlignment="1">
      <alignment vertical="center"/>
    </xf>
    <xf numFmtId="164" fontId="10" fillId="0" borderId="50" xfId="0" applyNumberFormat="1" applyFont="1" applyBorder="1" applyAlignment="1">
      <alignment vertical="center"/>
    </xf>
    <xf numFmtId="164" fontId="11" fillId="2" borderId="204" xfId="0" applyNumberFormat="1" applyFont="1" applyFill="1" applyBorder="1" applyAlignment="1">
      <alignment horizontal="center" vertical="center"/>
    </xf>
    <xf numFmtId="164" fontId="10" fillId="2" borderId="205" xfId="0" applyNumberFormat="1" applyFont="1" applyFill="1" applyBorder="1" applyAlignment="1">
      <alignment vertical="center"/>
    </xf>
    <xf numFmtId="165" fontId="15" fillId="0" borderId="70" xfId="0" applyFont="1" applyBorder="1" applyAlignment="1">
      <alignment horizontal="center" vertical="center"/>
    </xf>
    <xf numFmtId="165" fontId="15" fillId="0" borderId="65" xfId="0" applyFont="1" applyBorder="1" applyAlignment="1">
      <alignment horizontal="center" vertical="center"/>
    </xf>
    <xf numFmtId="7" fontId="7" fillId="0" borderId="103" xfId="1" applyNumberFormat="1" applyFont="1" applyBorder="1" applyAlignment="1" applyProtection="1">
      <alignment horizontal="center" vertical="center"/>
    </xf>
    <xf numFmtId="165" fontId="15" fillId="0" borderId="48" xfId="0" applyFont="1" applyBorder="1" applyAlignment="1">
      <alignment horizontal="center" vertical="center"/>
    </xf>
    <xf numFmtId="164" fontId="13" fillId="2" borderId="195" xfId="0" applyNumberFormat="1" applyFont="1" applyFill="1" applyBorder="1" applyAlignment="1">
      <alignment horizontal="center" vertical="center"/>
    </xf>
    <xf numFmtId="1" fontId="11" fillId="0" borderId="65" xfId="0" quotePrefix="1" applyNumberFormat="1" applyFont="1" applyBorder="1" applyAlignment="1">
      <alignment horizontal="center" vertical="center"/>
    </xf>
    <xf numFmtId="165" fontId="19" fillId="0" borderId="65" xfId="0" applyFont="1" applyBorder="1" applyAlignment="1">
      <alignment horizontal="center" vertical="center"/>
    </xf>
    <xf numFmtId="44" fontId="7" fillId="0" borderId="17" xfId="1" applyFont="1" applyBorder="1" applyAlignment="1" applyProtection="1">
      <alignment vertical="center"/>
    </xf>
    <xf numFmtId="44" fontId="7" fillId="0" borderId="19" xfId="1" applyFont="1" applyBorder="1" applyAlignment="1" applyProtection="1">
      <alignment horizontal="center" vertical="center"/>
    </xf>
    <xf numFmtId="44" fontId="7" fillId="0" borderId="19" xfId="1" applyFont="1" applyBorder="1" applyAlignment="1" applyProtection="1">
      <alignment vertical="center"/>
    </xf>
    <xf numFmtId="44" fontId="7" fillId="0" borderId="16" xfId="1" applyFont="1" applyBorder="1" applyAlignment="1" applyProtection="1">
      <alignment vertical="center"/>
    </xf>
    <xf numFmtId="44" fontId="7" fillId="0" borderId="77" xfId="1" applyFont="1" applyBorder="1" applyAlignment="1" applyProtection="1">
      <alignment vertical="center"/>
    </xf>
    <xf numFmtId="44" fontId="7" fillId="0" borderId="11" xfId="1" applyFont="1" applyBorder="1" applyAlignment="1" applyProtection="1">
      <alignment horizontal="center" vertical="center"/>
    </xf>
    <xf numFmtId="44" fontId="16" fillId="0" borderId="5" xfId="1" applyFont="1" applyBorder="1" applyAlignment="1" applyProtection="1">
      <alignment horizontal="center" vertical="center"/>
    </xf>
    <xf numFmtId="44" fontId="7" fillId="0" borderId="50" xfId="1" applyFont="1" applyBorder="1" applyAlignment="1" applyProtection="1">
      <alignment horizontal="center" vertical="center"/>
    </xf>
    <xf numFmtId="7" fontId="7" fillId="0" borderId="50" xfId="1" applyNumberFormat="1" applyFont="1" applyFill="1" applyBorder="1" applyAlignment="1" applyProtection="1">
      <alignment horizontal="center" vertical="center"/>
    </xf>
    <xf numFmtId="7" fontId="7" fillId="0" borderId="11" xfId="1" applyNumberFormat="1" applyFont="1" applyBorder="1" applyAlignment="1" applyProtection="1">
      <alignment vertical="center"/>
    </xf>
    <xf numFmtId="7" fontId="7" fillId="0" borderId="2" xfId="1" applyNumberFormat="1" applyFont="1" applyBorder="1" applyAlignment="1" applyProtection="1">
      <alignment vertical="center"/>
    </xf>
    <xf numFmtId="7" fontId="16" fillId="0" borderId="5" xfId="1" applyNumberFormat="1" applyFont="1" applyBorder="1" applyAlignment="1" applyProtection="1">
      <alignment vertical="center"/>
    </xf>
    <xf numFmtId="7" fontId="7" fillId="0" borderId="50" xfId="1" applyNumberFormat="1" applyFont="1" applyBorder="1" applyAlignment="1" applyProtection="1">
      <alignment vertical="center"/>
    </xf>
    <xf numFmtId="7" fontId="7" fillId="0" borderId="11" xfId="1" applyNumberFormat="1" applyFont="1" applyFill="1" applyBorder="1" applyAlignment="1" applyProtection="1">
      <alignment vertical="center"/>
    </xf>
    <xf numFmtId="7" fontId="7" fillId="0" borderId="2" xfId="1" applyNumberFormat="1" applyFont="1" applyFill="1" applyBorder="1" applyAlignment="1" applyProtection="1">
      <alignment vertical="center"/>
    </xf>
    <xf numFmtId="164" fontId="16" fillId="0" borderId="206" xfId="0" applyNumberFormat="1" applyFont="1" applyBorder="1" applyAlignment="1">
      <alignment horizontal="center" vertical="center"/>
    </xf>
    <xf numFmtId="165" fontId="16" fillId="0" borderId="3" xfId="0" applyFont="1" applyBorder="1" applyAlignment="1">
      <alignment horizontal="center" vertical="center"/>
    </xf>
    <xf numFmtId="164" fontId="10" fillId="0" borderId="43" xfId="0" applyNumberFormat="1" applyFont="1" applyBorder="1" applyAlignment="1">
      <alignment horizontal="center" vertical="center"/>
    </xf>
    <xf numFmtId="164" fontId="10" fillId="0" borderId="44" xfId="0" applyNumberFormat="1" applyFont="1" applyBorder="1" applyAlignment="1">
      <alignment horizontal="center" vertical="center"/>
    </xf>
    <xf numFmtId="164" fontId="10" fillId="0" borderId="45" xfId="0" applyNumberFormat="1" applyFont="1" applyBorder="1" applyAlignment="1">
      <alignment horizontal="center" vertical="center"/>
    </xf>
    <xf numFmtId="164" fontId="10" fillId="0" borderId="39" xfId="0" applyNumberFormat="1" applyFont="1" applyBorder="1" applyAlignment="1">
      <alignment horizontal="center" vertical="center"/>
    </xf>
    <xf numFmtId="164" fontId="10" fillId="0" borderId="40" xfId="0" applyNumberFormat="1" applyFont="1" applyBorder="1" applyAlignment="1">
      <alignment horizontal="center" vertical="center"/>
    </xf>
    <xf numFmtId="164" fontId="10" fillId="0" borderId="41" xfId="0" applyNumberFormat="1" applyFont="1" applyBorder="1" applyAlignment="1">
      <alignment horizontal="center" vertical="center"/>
    </xf>
    <xf numFmtId="0" fontId="10" fillId="0" borderId="39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>
      <alignment horizontal="center" vertical="center"/>
    </xf>
    <xf numFmtId="0" fontId="10" fillId="0" borderId="41" xfId="0" applyNumberFormat="1" applyFont="1" applyBorder="1" applyAlignment="1">
      <alignment horizontal="center" vertical="center"/>
    </xf>
    <xf numFmtId="164" fontId="10" fillId="0" borderId="53" xfId="0" applyNumberFormat="1" applyFont="1" applyBorder="1" applyAlignment="1">
      <alignment horizontal="center" vertical="center"/>
    </xf>
    <xf numFmtId="164" fontId="10" fillId="0" borderId="54" xfId="0" applyNumberFormat="1" applyFont="1" applyBorder="1" applyAlignment="1">
      <alignment horizontal="center" vertical="center"/>
    </xf>
    <xf numFmtId="9" fontId="10" fillId="0" borderId="54" xfId="0" applyNumberFormat="1" applyFont="1" applyBorder="1" applyAlignment="1">
      <alignment horizontal="center" vertical="center"/>
    </xf>
    <xf numFmtId="164" fontId="10" fillId="0" borderId="55" xfId="0" applyNumberFormat="1" applyFont="1" applyBorder="1" applyAlignment="1">
      <alignment horizontal="center" vertical="center"/>
    </xf>
    <xf numFmtId="1" fontId="13" fillId="0" borderId="65" xfId="0" quotePrefix="1" applyNumberFormat="1" applyFont="1" applyBorder="1" applyAlignment="1">
      <alignment horizontal="center" vertical="center"/>
    </xf>
    <xf numFmtId="168" fontId="10" fillId="0" borderId="2" xfId="1" applyNumberFormat="1" applyFont="1" applyBorder="1" applyAlignment="1" applyProtection="1">
      <alignment horizontal="center" vertical="center"/>
    </xf>
    <xf numFmtId="168" fontId="13" fillId="0" borderId="5" xfId="1" applyNumberFormat="1" applyFont="1" applyBorder="1" applyAlignment="1" applyProtection="1">
      <alignment horizontal="center" vertical="center"/>
    </xf>
    <xf numFmtId="168" fontId="10" fillId="0" borderId="11" xfId="1" applyNumberFormat="1" applyFont="1" applyBorder="1" applyAlignment="1" applyProtection="1">
      <alignment horizontal="center" vertical="center"/>
    </xf>
    <xf numFmtId="168" fontId="10" fillId="0" borderId="50" xfId="1" applyNumberFormat="1" applyFont="1" applyBorder="1" applyAlignment="1" applyProtection="1">
      <alignment horizontal="center" vertical="center"/>
    </xf>
    <xf numFmtId="168" fontId="10" fillId="0" borderId="11" xfId="1" applyNumberFormat="1" applyFont="1" applyFill="1" applyBorder="1" applyAlignment="1" applyProtection="1">
      <alignment horizontal="center" vertical="center"/>
    </xf>
    <xf numFmtId="1" fontId="13" fillId="0" borderId="65" xfId="0" applyNumberFormat="1" applyFont="1" applyBorder="1" applyAlignment="1">
      <alignment horizontal="center" vertical="center"/>
    </xf>
    <xf numFmtId="1" fontId="13" fillId="0" borderId="66" xfId="0" applyNumberFormat="1" applyFont="1" applyBorder="1" applyAlignment="1">
      <alignment horizontal="center" vertical="center"/>
    </xf>
    <xf numFmtId="1" fontId="13" fillId="0" borderId="70" xfId="0" quotePrefix="1" applyNumberFormat="1" applyFont="1" applyBorder="1" applyAlignment="1">
      <alignment horizontal="center" vertical="center"/>
    </xf>
    <xf numFmtId="164" fontId="10" fillId="2" borderId="112" xfId="0" applyNumberFormat="1" applyFont="1" applyFill="1" applyBorder="1" applyAlignment="1">
      <alignment vertical="center"/>
    </xf>
    <xf numFmtId="164" fontId="16" fillId="0" borderId="42" xfId="0" applyNumberFormat="1" applyFont="1" applyBorder="1" applyAlignment="1">
      <alignment horizontal="center" vertical="center"/>
    </xf>
    <xf numFmtId="164" fontId="16" fillId="0" borderId="48" xfId="0" applyNumberFormat="1" applyFont="1" applyBorder="1" applyAlignment="1">
      <alignment vertical="center"/>
    </xf>
    <xf numFmtId="164" fontId="16" fillId="0" borderId="48" xfId="0" applyNumberFormat="1" applyFont="1" applyBorder="1" applyAlignment="1">
      <alignment horizontal="center" vertical="center"/>
    </xf>
    <xf numFmtId="164" fontId="16" fillId="0" borderId="51" xfId="0" applyNumberFormat="1" applyFont="1" applyBorder="1" applyAlignment="1">
      <alignment horizontal="center" vertical="center"/>
    </xf>
    <xf numFmtId="164" fontId="16" fillId="0" borderId="52" xfId="0" applyNumberFormat="1" applyFont="1" applyBorder="1" applyAlignment="1">
      <alignment horizontal="center" vertical="center"/>
    </xf>
    <xf numFmtId="165" fontId="2" fillId="0" borderId="145" xfId="0" applyFont="1" applyBorder="1" applyAlignment="1">
      <alignment horizontal="left" vertical="center"/>
    </xf>
    <xf numFmtId="7" fontId="2" fillId="0" borderId="146" xfId="1" applyNumberFormat="1" applyFont="1" applyBorder="1" applyAlignment="1" applyProtection="1">
      <alignment horizontal="left" vertical="center"/>
    </xf>
    <xf numFmtId="7" fontId="2" fillId="0" borderId="146" xfId="1" applyNumberFormat="1" applyFont="1" applyFill="1" applyBorder="1" applyAlignment="1" applyProtection="1">
      <alignment horizontal="left" vertical="center"/>
    </xf>
    <xf numFmtId="1" fontId="2" fillId="0" borderId="145" xfId="0" quotePrefix="1" applyNumberFormat="1" applyFont="1" applyBorder="1" applyAlignment="1">
      <alignment horizontal="left" vertical="center"/>
    </xf>
    <xf numFmtId="1" fontId="2" fillId="0" borderId="145" xfId="0" applyNumberFormat="1" applyFont="1" applyBorder="1" applyAlignment="1">
      <alignment horizontal="left" vertical="center"/>
    </xf>
    <xf numFmtId="1" fontId="2" fillId="0" borderId="125" xfId="0" quotePrefix="1" applyNumberFormat="1" applyFont="1" applyBorder="1" applyAlignment="1">
      <alignment horizontal="left" vertical="center"/>
    </xf>
    <xf numFmtId="1" fontId="2" fillId="0" borderId="152" xfId="0" quotePrefix="1" applyNumberFormat="1" applyFont="1" applyBorder="1" applyAlignment="1">
      <alignment horizontal="left" vertical="center"/>
    </xf>
    <xf numFmtId="165" fontId="2" fillId="0" borderId="123" xfId="0" applyFont="1" applyBorder="1" applyAlignment="1">
      <alignment horizontal="left" vertical="center"/>
    </xf>
    <xf numFmtId="1" fontId="11" fillId="0" borderId="123" xfId="0" quotePrefix="1" applyNumberFormat="1" applyFont="1" applyBorder="1" applyAlignment="1">
      <alignment horizontal="left" vertical="center"/>
    </xf>
    <xf numFmtId="165" fontId="2" fillId="0" borderId="124" xfId="0" applyFont="1" applyBorder="1" applyAlignment="1">
      <alignment horizontal="left" vertical="center"/>
    </xf>
    <xf numFmtId="165" fontId="2" fillId="0" borderId="125" xfId="0" applyFont="1" applyBorder="1" applyAlignment="1">
      <alignment horizontal="left" vertical="center"/>
    </xf>
    <xf numFmtId="165" fontId="2" fillId="0" borderId="147" xfId="0" applyFont="1" applyBorder="1" applyAlignment="1">
      <alignment horizontal="left" vertical="center"/>
    </xf>
    <xf numFmtId="7" fontId="2" fillId="0" borderId="148" xfId="1" applyNumberFormat="1" applyFont="1" applyFill="1" applyBorder="1" applyAlignment="1" applyProtection="1">
      <alignment horizontal="left" vertical="center"/>
    </xf>
    <xf numFmtId="1" fontId="11" fillId="0" borderId="122" xfId="0" quotePrefix="1" applyNumberFormat="1" applyFont="1" applyBorder="1" applyAlignment="1">
      <alignment horizontal="center" vertical="center"/>
    </xf>
    <xf numFmtId="165" fontId="19" fillId="0" borderId="61" xfId="0" applyFont="1" applyBorder="1" applyAlignment="1">
      <alignment vertical="center"/>
    </xf>
    <xf numFmtId="165" fontId="19" fillId="0" borderId="0" xfId="0" applyFont="1" applyAlignment="1">
      <alignment vertical="center"/>
    </xf>
    <xf numFmtId="165" fontId="19" fillId="0" borderId="62" xfId="0" applyFont="1" applyBorder="1" applyAlignment="1">
      <alignment vertical="center"/>
    </xf>
    <xf numFmtId="1" fontId="2" fillId="0" borderId="48" xfId="0" applyNumberFormat="1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164" fontId="16" fillId="0" borderId="113" xfId="0" applyNumberFormat="1" applyFont="1" applyBorder="1" applyAlignment="1">
      <alignment vertical="center"/>
    </xf>
    <xf numFmtId="165" fontId="26" fillId="0" borderId="61" xfId="0" applyFont="1" applyBorder="1" applyAlignment="1">
      <alignment vertical="center"/>
    </xf>
    <xf numFmtId="165" fontId="26" fillId="0" borderId="0" xfId="0" applyFont="1" applyAlignment="1">
      <alignment vertical="center"/>
    </xf>
    <xf numFmtId="165" fontId="26" fillId="0" borderId="62" xfId="0" applyFont="1" applyBorder="1" applyAlignment="1">
      <alignment vertical="center"/>
    </xf>
    <xf numFmtId="7" fontId="10" fillId="0" borderId="19" xfId="1" applyNumberFormat="1" applyFont="1" applyBorder="1" applyAlignment="1" applyProtection="1">
      <alignment horizontal="center" vertical="center"/>
    </xf>
    <xf numFmtId="7" fontId="10" fillId="0" borderId="2" xfId="1" applyNumberFormat="1" applyFont="1" applyBorder="1" applyAlignment="1" applyProtection="1">
      <alignment horizontal="center" vertical="center"/>
    </xf>
    <xf numFmtId="164" fontId="10" fillId="0" borderId="103" xfId="0" applyNumberFormat="1" applyFont="1" applyBorder="1" applyAlignment="1">
      <alignment horizontal="center" vertical="center"/>
    </xf>
    <xf numFmtId="7" fontId="10" fillId="0" borderId="5" xfId="1" applyNumberFormat="1" applyFont="1" applyBorder="1" applyAlignment="1" applyProtection="1">
      <alignment horizontal="center" vertical="center"/>
    </xf>
    <xf numFmtId="7" fontId="10" fillId="0" borderId="3" xfId="1" applyNumberFormat="1" applyFont="1" applyBorder="1" applyAlignment="1" applyProtection="1">
      <alignment horizontal="center" vertical="center"/>
    </xf>
    <xf numFmtId="1" fontId="13" fillId="0" borderId="48" xfId="0" applyNumberFormat="1" applyFont="1" applyBorder="1" applyAlignment="1">
      <alignment horizontal="center" vertical="center"/>
    </xf>
    <xf numFmtId="168" fontId="10" fillId="0" borderId="3" xfId="0" applyNumberFormat="1" applyFont="1" applyBorder="1" applyAlignment="1">
      <alignment horizontal="center" vertical="center"/>
    </xf>
    <xf numFmtId="7" fontId="10" fillId="0" borderId="201" xfId="1" applyNumberFormat="1" applyFont="1" applyBorder="1" applyAlignment="1" applyProtection="1">
      <alignment horizontal="center" vertical="center"/>
    </xf>
    <xf numFmtId="7" fontId="10" fillId="0" borderId="200" xfId="1" applyNumberFormat="1" applyFont="1" applyBorder="1" applyAlignment="1" applyProtection="1">
      <alignment horizontal="center" vertical="center"/>
    </xf>
    <xf numFmtId="7" fontId="10" fillId="0" borderId="202" xfId="1" applyNumberFormat="1" applyFont="1" applyBorder="1" applyAlignment="1" applyProtection="1">
      <alignment horizontal="center" vertical="center"/>
    </xf>
    <xf numFmtId="7" fontId="13" fillId="0" borderId="201" xfId="1" applyNumberFormat="1" applyFont="1" applyBorder="1" applyAlignment="1" applyProtection="1">
      <alignment vertical="center"/>
    </xf>
    <xf numFmtId="7" fontId="10" fillId="0" borderId="202" xfId="1" applyNumberFormat="1" applyFont="1" applyBorder="1" applyAlignment="1" applyProtection="1">
      <alignment vertical="center"/>
    </xf>
    <xf numFmtId="7" fontId="10" fillId="0" borderId="103" xfId="1" applyNumberFormat="1" applyFont="1" applyBorder="1" applyAlignment="1" applyProtection="1">
      <alignment vertical="center"/>
    </xf>
    <xf numFmtId="7" fontId="10" fillId="0" borderId="208" xfId="1" applyNumberFormat="1" applyFont="1" applyBorder="1" applyAlignment="1" applyProtection="1">
      <alignment horizontal="center" vertical="center"/>
    </xf>
    <xf numFmtId="7" fontId="10" fillId="0" borderId="78" xfId="1" applyNumberFormat="1" applyFont="1" applyBorder="1" applyAlignment="1" applyProtection="1">
      <alignment horizontal="center" vertical="center"/>
    </xf>
    <xf numFmtId="7" fontId="10" fillId="0" borderId="209" xfId="1" applyNumberFormat="1" applyFont="1" applyBorder="1" applyAlignment="1" applyProtection="1">
      <alignment horizontal="center" vertical="center"/>
    </xf>
    <xf numFmtId="7" fontId="13" fillId="0" borderId="208" xfId="1" applyNumberFormat="1" applyFont="1" applyBorder="1" applyAlignment="1" applyProtection="1">
      <alignment vertical="center"/>
    </xf>
    <xf numFmtId="7" fontId="10" fillId="0" borderId="210" xfId="1" applyNumberFormat="1" applyFont="1" applyBorder="1" applyAlignment="1" applyProtection="1">
      <alignment vertical="center"/>
    </xf>
    <xf numFmtId="166" fontId="16" fillId="0" borderId="22" xfId="0" applyNumberFormat="1" applyFont="1" applyBorder="1" applyAlignment="1">
      <alignment horizontal="center" vertical="center"/>
    </xf>
    <xf numFmtId="164" fontId="16" fillId="0" borderId="113" xfId="0" applyNumberFormat="1" applyFont="1" applyBorder="1" applyAlignment="1">
      <alignment horizontal="center" vertical="center"/>
    </xf>
    <xf numFmtId="166" fontId="16" fillId="0" borderId="113" xfId="0" applyNumberFormat="1" applyFont="1" applyBorder="1" applyAlignment="1">
      <alignment horizontal="center" vertical="center"/>
    </xf>
    <xf numFmtId="7" fontId="7" fillId="3" borderId="11" xfId="1" applyNumberFormat="1" applyFont="1" applyFill="1" applyBorder="1" applyAlignment="1" applyProtection="1">
      <alignment horizontal="center" vertical="center"/>
    </xf>
    <xf numFmtId="7" fontId="7" fillId="3" borderId="2" xfId="1" applyNumberFormat="1" applyFont="1" applyFill="1" applyBorder="1" applyAlignment="1" applyProtection="1">
      <alignment horizontal="center" vertical="center"/>
    </xf>
    <xf numFmtId="7" fontId="16" fillId="3" borderId="5" xfId="1" applyNumberFormat="1" applyFont="1" applyFill="1" applyBorder="1" applyAlignment="1" applyProtection="1">
      <alignment horizontal="center" vertical="center"/>
    </xf>
    <xf numFmtId="168" fontId="7" fillId="3" borderId="3" xfId="0" applyNumberFormat="1" applyFont="1" applyFill="1" applyBorder="1" applyAlignment="1">
      <alignment horizontal="center" vertical="center"/>
    </xf>
    <xf numFmtId="168" fontId="7" fillId="3" borderId="103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vertical="center"/>
    </xf>
    <xf numFmtId="164" fontId="11" fillId="3" borderId="31" xfId="0" quotePrefix="1" applyNumberFormat="1" applyFont="1" applyFill="1" applyBorder="1" applyAlignment="1">
      <alignment horizontal="center" vertical="center"/>
    </xf>
    <xf numFmtId="7" fontId="7" fillId="3" borderId="3" xfId="1" applyNumberFormat="1" applyFont="1" applyFill="1" applyBorder="1" applyAlignment="1" applyProtection="1">
      <alignment horizontal="center" vertical="center"/>
    </xf>
    <xf numFmtId="7" fontId="7" fillId="3" borderId="177" xfId="1" applyNumberFormat="1" applyFont="1" applyFill="1" applyBorder="1" applyAlignment="1" applyProtection="1">
      <alignment horizontal="center" vertical="center"/>
    </xf>
    <xf numFmtId="8" fontId="27" fillId="3" borderId="11" xfId="1" applyNumberFormat="1" applyFont="1" applyFill="1" applyBorder="1" applyAlignment="1" applyProtection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11" fillId="3" borderId="180" xfId="0" applyNumberFormat="1" applyFont="1" applyFill="1" applyBorder="1" applyAlignment="1">
      <alignment horizontal="center" vertical="center"/>
    </xf>
    <xf numFmtId="7" fontId="7" fillId="3" borderId="163" xfId="1" applyNumberFormat="1" applyFont="1" applyFill="1" applyBorder="1" applyAlignment="1" applyProtection="1">
      <alignment horizontal="center" vertical="center"/>
    </xf>
    <xf numFmtId="7" fontId="7" fillId="3" borderId="50" xfId="1" applyNumberFormat="1" applyFont="1" applyFill="1" applyBorder="1" applyAlignment="1" applyProtection="1">
      <alignment horizontal="center" vertical="center"/>
    </xf>
    <xf numFmtId="164" fontId="11" fillId="3" borderId="203" xfId="0" applyNumberFormat="1" applyFont="1" applyFill="1" applyBorder="1" applyAlignment="1">
      <alignment horizontal="center" vertical="center"/>
    </xf>
    <xf numFmtId="7" fontId="13" fillId="3" borderId="5" xfId="1" applyNumberFormat="1" applyFont="1" applyFill="1" applyBorder="1" applyAlignment="1" applyProtection="1">
      <alignment horizontal="center" vertical="center"/>
    </xf>
    <xf numFmtId="7" fontId="10" fillId="3" borderId="20" xfId="1" applyNumberFormat="1" applyFont="1" applyFill="1" applyBorder="1" applyAlignment="1" applyProtection="1">
      <alignment horizontal="center" vertical="center"/>
    </xf>
    <xf numFmtId="7" fontId="10" fillId="3" borderId="103" xfId="1" applyNumberFormat="1" applyFont="1" applyFill="1" applyBorder="1" applyAlignment="1" applyProtection="1">
      <alignment horizontal="center" vertical="center"/>
    </xf>
    <xf numFmtId="7" fontId="10" fillId="3" borderId="78" xfId="1" applyNumberFormat="1" applyFont="1" applyFill="1" applyBorder="1" applyAlignment="1" applyProtection="1">
      <alignment horizontal="center" vertical="center"/>
    </xf>
    <xf numFmtId="7" fontId="10" fillId="3" borderId="2" xfId="1" applyNumberFormat="1" applyFont="1" applyFill="1" applyBorder="1" applyAlignment="1" applyProtection="1">
      <alignment horizontal="center" vertical="center"/>
    </xf>
    <xf numFmtId="7" fontId="1" fillId="3" borderId="2" xfId="1" applyNumberFormat="1" applyFont="1" applyFill="1" applyBorder="1" applyAlignment="1" applyProtection="1">
      <alignment horizontal="center" vertical="center"/>
    </xf>
    <xf numFmtId="7" fontId="10" fillId="3" borderId="5" xfId="1" applyNumberFormat="1" applyFont="1" applyFill="1" applyBorder="1" applyAlignment="1" applyProtection="1">
      <alignment horizontal="center" vertical="center"/>
    </xf>
    <xf numFmtId="7" fontId="28" fillId="3" borderId="2" xfId="1" applyNumberFormat="1" applyFont="1" applyFill="1" applyBorder="1" applyAlignment="1" applyProtection="1">
      <alignment horizontal="center" vertical="center"/>
    </xf>
    <xf numFmtId="7" fontId="10" fillId="3" borderId="163" xfId="1" applyNumberFormat="1" applyFont="1" applyFill="1" applyBorder="1" applyAlignment="1" applyProtection="1">
      <alignment horizontal="center" vertical="center"/>
    </xf>
    <xf numFmtId="7" fontId="10" fillId="3" borderId="11" xfId="1" applyNumberFormat="1" applyFont="1" applyFill="1" applyBorder="1" applyAlignment="1" applyProtection="1">
      <alignment horizontal="center" vertical="center"/>
    </xf>
    <xf numFmtId="7" fontId="13" fillId="3" borderId="178" xfId="1" applyNumberFormat="1" applyFont="1" applyFill="1" applyBorder="1" applyAlignment="1" applyProtection="1">
      <alignment horizontal="center" vertical="center"/>
    </xf>
    <xf numFmtId="7" fontId="10" fillId="3" borderId="179" xfId="1" applyNumberFormat="1" applyFont="1" applyFill="1" applyBorder="1" applyAlignment="1" applyProtection="1">
      <alignment horizontal="center" vertical="center"/>
    </xf>
    <xf numFmtId="7" fontId="10" fillId="3" borderId="63" xfId="1" applyNumberFormat="1" applyFont="1" applyFill="1" applyBorder="1" applyAlignment="1" applyProtection="1">
      <alignment horizontal="center" vertical="center"/>
    </xf>
    <xf numFmtId="168" fontId="10" fillId="3" borderId="19" xfId="1" applyNumberFormat="1" applyFont="1" applyFill="1" applyBorder="1" applyAlignment="1" applyProtection="1">
      <alignment horizontal="center" vertical="center"/>
    </xf>
    <xf numFmtId="168" fontId="10" fillId="3" borderId="2" xfId="0" applyNumberFormat="1" applyFont="1" applyFill="1" applyBorder="1" applyAlignment="1">
      <alignment horizontal="center" vertical="center"/>
    </xf>
    <xf numFmtId="164" fontId="16" fillId="0" borderId="16" xfId="0" applyNumberFormat="1" applyFont="1" applyBorder="1" applyAlignment="1">
      <alignment vertical="center"/>
    </xf>
    <xf numFmtId="168" fontId="13" fillId="3" borderId="5" xfId="1" applyNumberFormat="1" applyFont="1" applyFill="1" applyBorder="1" applyAlignment="1" applyProtection="1">
      <alignment horizontal="center" vertical="center"/>
    </xf>
    <xf numFmtId="168" fontId="10" fillId="3" borderId="17" xfId="1" applyNumberFormat="1" applyFont="1" applyFill="1" applyBorder="1" applyAlignment="1" applyProtection="1">
      <alignment horizontal="center" vertical="center"/>
    </xf>
    <xf numFmtId="168" fontId="10" fillId="3" borderId="50" xfId="1" applyNumberFormat="1" applyFont="1" applyFill="1" applyBorder="1" applyAlignment="1" applyProtection="1">
      <alignment horizontal="center" vertical="center"/>
    </xf>
    <xf numFmtId="168" fontId="10" fillId="3" borderId="2" xfId="1" applyNumberFormat="1" applyFont="1" applyFill="1" applyBorder="1" applyAlignment="1" applyProtection="1">
      <alignment horizontal="center" vertical="center"/>
    </xf>
    <xf numFmtId="168" fontId="10" fillId="3" borderId="11" xfId="1" applyNumberFormat="1" applyFont="1" applyFill="1" applyBorder="1" applyAlignment="1" applyProtection="1">
      <alignment horizontal="center" vertical="center"/>
    </xf>
    <xf numFmtId="168" fontId="28" fillId="3" borderId="11" xfId="1" applyNumberFormat="1" applyFont="1" applyFill="1" applyBorder="1" applyAlignment="1" applyProtection="1">
      <alignment horizontal="center" vertical="center"/>
    </xf>
    <xf numFmtId="168" fontId="28" fillId="3" borderId="2" xfId="1" applyNumberFormat="1" applyFont="1" applyFill="1" applyBorder="1" applyAlignment="1" applyProtection="1">
      <alignment horizontal="center" vertical="center"/>
    </xf>
    <xf numFmtId="168" fontId="13" fillId="3" borderId="16" xfId="1" applyNumberFormat="1" applyFont="1" applyFill="1" applyBorder="1" applyAlignment="1" applyProtection="1">
      <alignment horizontal="center" vertical="center"/>
    </xf>
    <xf numFmtId="168" fontId="10" fillId="3" borderId="77" xfId="1" applyNumberFormat="1" applyFont="1" applyFill="1" applyBorder="1" applyAlignment="1" applyProtection="1">
      <alignment horizontal="center" vertical="center"/>
    </xf>
    <xf numFmtId="168" fontId="29" fillId="3" borderId="5" xfId="1" applyNumberFormat="1" applyFont="1" applyFill="1" applyBorder="1" applyAlignment="1" applyProtection="1">
      <alignment horizontal="center" vertical="center"/>
    </xf>
    <xf numFmtId="16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8" fontId="2" fillId="3" borderId="2" xfId="1" applyNumberFormat="1" applyFont="1" applyFill="1" applyBorder="1" applyAlignment="1" applyProtection="1">
      <alignment horizontal="center" vertical="center"/>
    </xf>
    <xf numFmtId="168" fontId="11" fillId="3" borderId="5" xfId="1" applyNumberFormat="1" applyFont="1" applyFill="1" applyBorder="1" applyAlignment="1" applyProtection="1">
      <alignment horizontal="center" vertical="center"/>
    </xf>
    <xf numFmtId="168" fontId="2" fillId="3" borderId="11" xfId="1" applyNumberFormat="1" applyFont="1" applyFill="1" applyBorder="1" applyAlignment="1" applyProtection="1">
      <alignment horizontal="center" vertical="center"/>
    </xf>
    <xf numFmtId="168" fontId="2" fillId="3" borderId="50" xfId="1" applyNumberFormat="1" applyFont="1" applyFill="1" applyBorder="1" applyAlignment="1" applyProtection="1">
      <alignment horizontal="center" vertical="center"/>
    </xf>
    <xf numFmtId="168" fontId="2" fillId="3" borderId="6" xfId="1" applyNumberFormat="1" applyFont="1" applyFill="1" applyBorder="1" applyAlignment="1" applyProtection="1">
      <alignment horizontal="center" vertical="center"/>
    </xf>
    <xf numFmtId="168" fontId="2" fillId="3" borderId="15" xfId="1" applyNumberFormat="1" applyFont="1" applyFill="1" applyBorder="1" applyAlignment="1" applyProtection="1">
      <alignment horizontal="center" vertical="center"/>
    </xf>
    <xf numFmtId="168" fontId="2" fillId="3" borderId="86" xfId="1" applyNumberFormat="1" applyFont="1" applyFill="1" applyBorder="1" applyAlignment="1" applyProtection="1">
      <alignment horizontal="center" vertical="center"/>
    </xf>
    <xf numFmtId="168" fontId="11" fillId="3" borderId="12" xfId="1" applyNumberFormat="1" applyFont="1" applyFill="1" applyBorder="1" applyAlignment="1" applyProtection="1">
      <alignment horizontal="center" vertical="center"/>
    </xf>
    <xf numFmtId="168" fontId="2" fillId="3" borderId="73" xfId="1" applyNumberFormat="1" applyFont="1" applyFill="1" applyBorder="1" applyAlignment="1" applyProtection="1">
      <alignment horizontal="center" vertical="center"/>
    </xf>
    <xf numFmtId="168" fontId="11" fillId="3" borderId="89" xfId="1" applyNumberFormat="1" applyFont="1" applyFill="1" applyBorder="1" applyAlignment="1" applyProtection="1">
      <alignment horizontal="center" vertical="center"/>
    </xf>
    <xf numFmtId="168" fontId="2" fillId="3" borderId="90" xfId="1" applyNumberFormat="1" applyFont="1" applyFill="1" applyBorder="1" applyAlignment="1" applyProtection="1">
      <alignment horizontal="center" vertical="center"/>
    </xf>
    <xf numFmtId="1" fontId="2" fillId="0" borderId="151" xfId="0" quotePrefix="1" applyNumberFormat="1" applyFont="1" applyBorder="1" applyAlignment="1">
      <alignment horizontal="center" vertical="center"/>
    </xf>
    <xf numFmtId="1" fontId="2" fillId="0" borderId="153" xfId="0" quotePrefix="1" applyNumberFormat="1" applyFont="1" applyBorder="1" applyAlignment="1">
      <alignment horizontal="center" vertical="center"/>
    </xf>
    <xf numFmtId="168" fontId="2" fillId="3" borderId="19" xfId="1" applyNumberFormat="1" applyFont="1" applyFill="1" applyBorder="1" applyAlignment="1" applyProtection="1">
      <alignment horizontal="center" vertical="center"/>
    </xf>
    <xf numFmtId="7" fontId="2" fillId="3" borderId="19" xfId="1" applyNumberFormat="1" applyFont="1" applyFill="1" applyBorder="1" applyAlignment="1" applyProtection="1">
      <alignment horizontal="center" vertical="center"/>
    </xf>
    <xf numFmtId="0" fontId="2" fillId="3" borderId="19" xfId="1" applyNumberFormat="1" applyFont="1" applyFill="1" applyBorder="1" applyAlignment="1" applyProtection="1">
      <alignment horizontal="center" vertical="center"/>
    </xf>
    <xf numFmtId="168" fontId="2" fillId="3" borderId="122" xfId="1" applyNumberFormat="1" applyFont="1" applyFill="1" applyBorder="1" applyAlignment="1" applyProtection="1">
      <alignment horizontal="center" vertical="center"/>
    </xf>
    <xf numFmtId="168" fontId="11" fillId="3" borderId="123" xfId="1" applyNumberFormat="1" applyFont="1" applyFill="1" applyBorder="1" applyAlignment="1" applyProtection="1">
      <alignment horizontal="center" vertical="center"/>
    </xf>
    <xf numFmtId="168" fontId="2" fillId="3" borderId="71" xfId="1" applyNumberFormat="1" applyFont="1" applyFill="1" applyBorder="1" applyAlignment="1" applyProtection="1">
      <alignment horizontal="center" vertical="center"/>
    </xf>
    <xf numFmtId="168" fontId="2" fillId="3" borderId="114" xfId="1" applyNumberFormat="1" applyFont="1" applyFill="1" applyBorder="1" applyAlignment="1" applyProtection="1">
      <alignment horizontal="center" vertical="center"/>
    </xf>
    <xf numFmtId="168" fontId="2" fillId="3" borderId="135" xfId="1" applyNumberFormat="1" applyFont="1" applyFill="1" applyBorder="1" applyAlignment="1" applyProtection="1">
      <alignment horizontal="center" vertical="center"/>
    </xf>
    <xf numFmtId="168" fontId="2" fillId="3" borderId="103" xfId="1" applyNumberFormat="1" applyFont="1" applyFill="1" applyBorder="1" applyAlignment="1" applyProtection="1">
      <alignment horizontal="center" vertical="center"/>
    </xf>
    <xf numFmtId="168" fontId="2" fillId="3" borderId="130" xfId="1" applyNumberFormat="1" applyFont="1" applyFill="1" applyBorder="1" applyAlignment="1" applyProtection="1">
      <alignment horizontal="center" vertical="center"/>
    </xf>
    <xf numFmtId="165" fontId="4" fillId="0" borderId="61" xfId="0" applyFont="1" applyBorder="1" applyAlignment="1">
      <alignment vertical="center"/>
    </xf>
    <xf numFmtId="165" fontId="4" fillId="0" borderId="0" xfId="0" applyFont="1" applyAlignment="1">
      <alignment vertical="center"/>
    </xf>
    <xf numFmtId="165" fontId="4" fillId="0" borderId="62" xfId="0" applyFont="1" applyBorder="1" applyAlignment="1">
      <alignment vertical="center"/>
    </xf>
    <xf numFmtId="165" fontId="19" fillId="0" borderId="61" xfId="0" applyFont="1" applyBorder="1" applyAlignment="1">
      <alignment vertical="center"/>
    </xf>
    <xf numFmtId="165" fontId="19" fillId="0" borderId="0" xfId="0" applyFont="1" applyAlignment="1">
      <alignment vertical="center"/>
    </xf>
    <xf numFmtId="165" fontId="19" fillId="0" borderId="62" xfId="0" applyFont="1" applyBorder="1" applyAlignment="1">
      <alignment vertical="center"/>
    </xf>
    <xf numFmtId="164" fontId="3" fillId="0" borderId="58" xfId="0" applyNumberFormat="1" applyFont="1" applyBorder="1" applyAlignment="1">
      <alignment horizontal="center" vertical="center"/>
    </xf>
    <xf numFmtId="164" fontId="3" fillId="0" borderId="59" xfId="0" applyNumberFormat="1" applyFont="1" applyBorder="1" applyAlignment="1">
      <alignment horizontal="center" vertical="center"/>
    </xf>
    <xf numFmtId="164" fontId="3" fillId="0" borderId="60" xfId="0" applyNumberFormat="1" applyFont="1" applyBorder="1" applyAlignment="1">
      <alignment horizontal="center" vertical="center"/>
    </xf>
    <xf numFmtId="164" fontId="23" fillId="0" borderId="61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164" fontId="23" fillId="0" borderId="62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62" xfId="0" applyNumberFormat="1" applyFont="1" applyBorder="1" applyAlignment="1">
      <alignment vertical="center"/>
    </xf>
    <xf numFmtId="164" fontId="11" fillId="3" borderId="32" xfId="0" applyNumberFormat="1" applyFont="1" applyFill="1" applyBorder="1" applyAlignment="1">
      <alignment horizontal="center" vertical="center"/>
    </xf>
    <xf numFmtId="164" fontId="11" fillId="3" borderId="33" xfId="0" applyNumberFormat="1" applyFont="1" applyFill="1" applyBorder="1" applyAlignment="1">
      <alignment horizontal="center" vertical="center"/>
    </xf>
    <xf numFmtId="164" fontId="11" fillId="3" borderId="34" xfId="0" applyNumberFormat="1" applyFont="1" applyFill="1" applyBorder="1" applyAlignment="1">
      <alignment horizontal="center" vertical="center"/>
    </xf>
    <xf numFmtId="165" fontId="18" fillId="0" borderId="61" xfId="0" applyFont="1" applyBorder="1" applyAlignment="1">
      <alignment horizontal="center" vertical="center"/>
    </xf>
    <xf numFmtId="165" fontId="18" fillId="0" borderId="0" xfId="0" applyFont="1" applyAlignment="1">
      <alignment horizontal="center" vertical="center"/>
    </xf>
    <xf numFmtId="165" fontId="18" fillId="0" borderId="62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129" xfId="0" applyNumberFormat="1" applyFont="1" applyBorder="1" applyAlignment="1">
      <alignment horizontal="center" vertical="center"/>
    </xf>
    <xf numFmtId="165" fontId="19" fillId="0" borderId="0" xfId="0" applyFont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164" fontId="11" fillId="0" borderId="169" xfId="0" applyNumberFormat="1" applyFont="1" applyBorder="1" applyAlignment="1">
      <alignment horizontal="center" vertical="center"/>
    </xf>
    <xf numFmtId="164" fontId="11" fillId="0" borderId="170" xfId="0" applyNumberFormat="1" applyFont="1" applyBorder="1" applyAlignment="1">
      <alignment horizontal="center" vertical="center"/>
    </xf>
    <xf numFmtId="164" fontId="11" fillId="0" borderId="171" xfId="0" applyNumberFormat="1" applyFont="1" applyBorder="1" applyAlignment="1">
      <alignment horizontal="center" vertical="center"/>
    </xf>
    <xf numFmtId="164" fontId="11" fillId="0" borderId="165" xfId="0" applyNumberFormat="1" applyFont="1" applyBorder="1" applyAlignment="1">
      <alignment horizontal="center" vertical="center" wrapText="1"/>
    </xf>
    <xf numFmtId="164" fontId="11" fillId="0" borderId="14" xfId="0" applyNumberFormat="1" applyFont="1" applyBorder="1" applyAlignment="1">
      <alignment horizontal="center" vertical="center" wrapText="1"/>
    </xf>
    <xf numFmtId="164" fontId="11" fillId="0" borderId="35" xfId="0" applyNumberFormat="1" applyFont="1" applyBorder="1" applyAlignment="1">
      <alignment horizontal="center" vertical="center" wrapText="1"/>
    </xf>
    <xf numFmtId="165" fontId="1" fillId="0" borderId="61" xfId="0" applyFont="1" applyBorder="1" applyAlignment="1">
      <alignment vertical="center"/>
    </xf>
    <xf numFmtId="165" fontId="1" fillId="0" borderId="0" xfId="0" applyFont="1" applyAlignment="1">
      <alignment vertical="center"/>
    </xf>
    <xf numFmtId="165" fontId="1" fillId="0" borderId="62" xfId="0" applyFont="1" applyBorder="1" applyAlignment="1">
      <alignment vertical="center"/>
    </xf>
    <xf numFmtId="164" fontId="16" fillId="0" borderId="98" xfId="0" applyNumberFormat="1" applyFont="1" applyBorder="1" applyAlignment="1">
      <alignment horizontal="center" vertical="center"/>
    </xf>
    <xf numFmtId="164" fontId="16" fillId="0" borderId="99" xfId="0" applyNumberFormat="1" applyFont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horizontal="center" vertical="center"/>
    </xf>
    <xf numFmtId="164" fontId="6" fillId="3" borderId="24" xfId="0" applyNumberFormat="1" applyFont="1" applyFill="1" applyBorder="1" applyAlignment="1">
      <alignment horizontal="center" vertical="center"/>
    </xf>
    <xf numFmtId="164" fontId="6" fillId="3" borderId="25" xfId="0" applyNumberFormat="1" applyFont="1" applyFill="1" applyBorder="1" applyAlignment="1">
      <alignment horizontal="center" vertical="center"/>
    </xf>
    <xf numFmtId="164" fontId="16" fillId="0" borderId="113" xfId="0" applyNumberFormat="1" applyFont="1" applyBorder="1" applyAlignment="1">
      <alignment horizontal="center" vertical="center"/>
    </xf>
    <xf numFmtId="165" fontId="5" fillId="0" borderId="0" xfId="0" applyFont="1" applyAlignment="1">
      <alignment horizontal="center" vertical="center"/>
    </xf>
    <xf numFmtId="165" fontId="26" fillId="0" borderId="61" xfId="0" applyFont="1" applyBorder="1" applyAlignment="1">
      <alignment vertical="center"/>
    </xf>
    <xf numFmtId="165" fontId="26" fillId="0" borderId="0" xfId="0" applyFont="1" applyAlignment="1">
      <alignment vertical="center"/>
    </xf>
    <xf numFmtId="165" fontId="26" fillId="0" borderId="62" xfId="0" applyFont="1" applyBorder="1" applyAlignment="1">
      <alignment vertical="center"/>
    </xf>
    <xf numFmtId="165" fontId="8" fillId="0" borderId="61" xfId="0" applyFont="1" applyBorder="1" applyAlignment="1">
      <alignment vertical="center"/>
    </xf>
    <xf numFmtId="165" fontId="8" fillId="0" borderId="0" xfId="0" applyFont="1" applyAlignment="1">
      <alignment vertical="center"/>
    </xf>
    <xf numFmtId="165" fontId="8" fillId="0" borderId="62" xfId="0" applyFont="1" applyBorder="1" applyAlignment="1">
      <alignment vertical="center"/>
    </xf>
    <xf numFmtId="165" fontId="17" fillId="0" borderId="61" xfId="0" applyFont="1" applyBorder="1" applyAlignment="1">
      <alignment horizontal="center" vertical="center"/>
    </xf>
    <xf numFmtId="165" fontId="17" fillId="0" borderId="0" xfId="0" applyFont="1" applyAlignment="1">
      <alignment horizontal="center" vertical="center"/>
    </xf>
    <xf numFmtId="165" fontId="17" fillId="0" borderId="62" xfId="0" applyFont="1" applyBorder="1" applyAlignment="1">
      <alignment horizontal="center" vertical="center"/>
    </xf>
    <xf numFmtId="164" fontId="6" fillId="3" borderId="32" xfId="0" applyNumberFormat="1" applyFont="1" applyFill="1" applyBorder="1" applyAlignment="1">
      <alignment horizontal="center" vertical="center"/>
    </xf>
    <xf numFmtId="164" fontId="6" fillId="3" borderId="59" xfId="0" applyNumberFormat="1" applyFont="1" applyFill="1" applyBorder="1" applyAlignment="1">
      <alignment horizontal="center" vertical="center"/>
    </xf>
    <xf numFmtId="164" fontId="6" fillId="3" borderId="33" xfId="0" applyNumberFormat="1" applyFont="1" applyFill="1" applyBorder="1" applyAlignment="1">
      <alignment horizontal="center" vertical="center"/>
    </xf>
    <xf numFmtId="164" fontId="6" fillId="3" borderId="34" xfId="0" applyNumberFormat="1" applyFont="1" applyFill="1" applyBorder="1" applyAlignment="1">
      <alignment horizontal="center" vertical="center"/>
    </xf>
    <xf numFmtId="164" fontId="13" fillId="0" borderId="211" xfId="0" applyNumberFormat="1" applyFont="1" applyBorder="1" applyAlignment="1">
      <alignment horizontal="center" vertical="center" wrapText="1"/>
    </xf>
    <xf numFmtId="164" fontId="13" fillId="0" borderId="212" xfId="0" applyNumberFormat="1" applyFont="1" applyBorder="1" applyAlignment="1">
      <alignment horizontal="center" vertical="center" wrapText="1"/>
    </xf>
    <xf numFmtId="164" fontId="2" fillId="0" borderId="85" xfId="0" applyNumberFormat="1" applyFont="1" applyBorder="1" applyAlignment="1">
      <alignment horizontal="left" vertical="center"/>
    </xf>
    <xf numFmtId="164" fontId="2" fillId="0" borderId="115" xfId="0" applyNumberFormat="1" applyFont="1" applyBorder="1" applyAlignment="1">
      <alignment horizontal="left" vertical="center"/>
    </xf>
    <xf numFmtId="164" fontId="6" fillId="2" borderId="32" xfId="0" applyNumberFormat="1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6" fillId="2" borderId="207" xfId="0" applyNumberFormat="1" applyFont="1" applyFill="1" applyBorder="1" applyAlignment="1">
      <alignment horizontal="center" vertical="center"/>
    </xf>
    <xf numFmtId="164" fontId="9" fillId="3" borderId="58" xfId="0" applyNumberFormat="1" applyFont="1" applyFill="1" applyBorder="1" applyAlignment="1">
      <alignment horizontal="center" vertical="center"/>
    </xf>
    <xf numFmtId="164" fontId="9" fillId="3" borderId="59" xfId="0" applyNumberFormat="1" applyFont="1" applyFill="1" applyBorder="1" applyAlignment="1">
      <alignment horizontal="center" vertical="center"/>
    </xf>
    <xf numFmtId="164" fontId="9" fillId="3" borderId="101" xfId="0" applyNumberFormat="1" applyFont="1" applyFill="1" applyBorder="1" applyAlignment="1">
      <alignment horizontal="center" vertical="center"/>
    </xf>
    <xf numFmtId="164" fontId="9" fillId="3" borderId="52" xfId="0" applyNumberFormat="1" applyFont="1" applyFill="1" applyBorder="1" applyAlignment="1">
      <alignment horizontal="center" vertical="center"/>
    </xf>
    <xf numFmtId="164" fontId="9" fillId="3" borderId="68" xfId="0" applyNumberFormat="1" applyFont="1" applyFill="1" applyBorder="1" applyAlignment="1">
      <alignment horizontal="center" vertical="center"/>
    </xf>
    <xf numFmtId="164" fontId="9" fillId="3" borderId="102" xfId="0" applyNumberFormat="1" applyFont="1" applyFill="1" applyBorder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166" fontId="16" fillId="0" borderId="98" xfId="0" applyNumberFormat="1" applyFont="1" applyBorder="1" applyAlignment="1">
      <alignment horizontal="center" vertical="center"/>
    </xf>
    <xf numFmtId="165" fontId="1" fillId="0" borderId="105" xfId="0" applyFont="1" applyBorder="1" applyAlignment="1">
      <alignment vertical="center"/>
    </xf>
    <xf numFmtId="165" fontId="1" fillId="0" borderId="26" xfId="0" applyFont="1" applyBorder="1" applyAlignment="1">
      <alignment vertical="center"/>
    </xf>
    <xf numFmtId="165" fontId="1" fillId="0" borderId="106" xfId="0" applyFont="1" applyBorder="1" applyAlignment="1">
      <alignment vertical="center"/>
    </xf>
    <xf numFmtId="165" fontId="4" fillId="0" borderId="22" xfId="0" applyFont="1" applyBorder="1" applyAlignment="1">
      <alignment horizontal="left" vertical="center"/>
    </xf>
    <xf numFmtId="1" fontId="6" fillId="0" borderId="85" xfId="0" applyNumberFormat="1" applyFont="1" applyBorder="1" applyAlignment="1">
      <alignment horizontal="left" vertical="center"/>
    </xf>
    <xf numFmtId="1" fontId="6" fillId="0" borderId="113" xfId="0" applyNumberFormat="1" applyFont="1" applyBorder="1" applyAlignment="1">
      <alignment horizontal="left" vertical="center"/>
    </xf>
    <xf numFmtId="165" fontId="2" fillId="0" borderId="48" xfId="0" applyFont="1" applyBorder="1" applyAlignment="1">
      <alignment horizontal="left" vertical="center"/>
    </xf>
    <xf numFmtId="165" fontId="2" fillId="0" borderId="6" xfId="0" applyFont="1" applyBorder="1" applyAlignment="1">
      <alignment horizontal="left" vertical="center"/>
    </xf>
    <xf numFmtId="165" fontId="2" fillId="0" borderId="51" xfId="0" applyFont="1" applyBorder="1" applyAlignment="1">
      <alignment horizontal="left" vertical="center"/>
    </xf>
    <xf numFmtId="165" fontId="2" fillId="0" borderId="18" xfId="0" applyFont="1" applyBorder="1" applyAlignment="1">
      <alignment horizontal="left" vertical="center"/>
    </xf>
    <xf numFmtId="165" fontId="11" fillId="0" borderId="48" xfId="0" applyFont="1" applyBorder="1" applyAlignment="1">
      <alignment horizontal="left" vertical="center"/>
    </xf>
    <xf numFmtId="165" fontId="11" fillId="0" borderId="6" xfId="0" applyFont="1" applyBorder="1" applyAlignment="1">
      <alignment horizontal="left" vertical="center"/>
    </xf>
    <xf numFmtId="165" fontId="6" fillId="0" borderId="48" xfId="0" applyFont="1" applyBorder="1" applyAlignment="1">
      <alignment horizontal="left" vertical="center"/>
    </xf>
    <xf numFmtId="165" fontId="6" fillId="0" borderId="6" xfId="0" applyFont="1" applyBorder="1" applyAlignment="1">
      <alignment horizontal="left" vertical="center"/>
    </xf>
    <xf numFmtId="1" fontId="11" fillId="0" borderId="143" xfId="0" quotePrefix="1" applyNumberFormat="1" applyFont="1" applyBorder="1" applyAlignment="1">
      <alignment horizontal="center" vertical="center"/>
    </xf>
    <xf numFmtId="1" fontId="11" fillId="0" borderId="144" xfId="0" quotePrefix="1" applyNumberFormat="1" applyFont="1" applyBorder="1" applyAlignment="1">
      <alignment horizontal="center" vertical="center"/>
    </xf>
    <xf numFmtId="1" fontId="11" fillId="0" borderId="48" xfId="0" quotePrefix="1" applyNumberFormat="1" applyFont="1" applyBorder="1" applyAlignment="1">
      <alignment horizontal="left" vertical="center"/>
    </xf>
    <xf numFmtId="1" fontId="11" fillId="0" borderId="6" xfId="0" quotePrefix="1" applyNumberFormat="1" applyFont="1" applyBorder="1" applyAlignment="1">
      <alignment horizontal="left" vertical="center"/>
    </xf>
    <xf numFmtId="165" fontId="2" fillId="0" borderId="85" xfId="0" applyFont="1" applyBorder="1" applyAlignment="1">
      <alignment horizontal="left" vertical="center"/>
    </xf>
    <xf numFmtId="165" fontId="2" fillId="0" borderId="115" xfId="0" applyFont="1" applyBorder="1" applyAlignment="1">
      <alignment horizontal="left" vertical="center"/>
    </xf>
    <xf numFmtId="1" fontId="11" fillId="0" borderId="85" xfId="0" quotePrefix="1" applyNumberFormat="1" applyFont="1" applyBorder="1" applyAlignment="1">
      <alignment horizontal="left" vertical="center"/>
    </xf>
    <xf numFmtId="1" fontId="11" fillId="0" borderId="115" xfId="0" quotePrefix="1" applyNumberFormat="1" applyFont="1" applyBorder="1" applyAlignment="1">
      <alignment horizontal="left" vertical="center"/>
    </xf>
    <xf numFmtId="1" fontId="6" fillId="0" borderId="115" xfId="0" applyNumberFormat="1" applyFont="1" applyBorder="1" applyAlignment="1">
      <alignment horizontal="left" vertical="center"/>
    </xf>
    <xf numFmtId="1" fontId="2" fillId="0" borderId="85" xfId="0" quotePrefix="1" applyNumberFormat="1" applyFont="1" applyBorder="1" applyAlignment="1">
      <alignment horizontal="left" vertical="center"/>
    </xf>
    <xf numFmtId="1" fontId="2" fillId="0" borderId="115" xfId="0" quotePrefix="1" applyNumberFormat="1" applyFont="1" applyBorder="1" applyAlignment="1">
      <alignment horizontal="left" vertical="center"/>
    </xf>
    <xf numFmtId="165" fontId="11" fillId="0" borderId="85" xfId="0" applyFont="1" applyBorder="1" applyAlignment="1">
      <alignment horizontal="left" vertical="center"/>
    </xf>
    <xf numFmtId="165" fontId="11" fillId="0" borderId="115" xfId="0" applyFont="1" applyBorder="1" applyAlignment="1">
      <alignment horizontal="left" vertical="center"/>
    </xf>
    <xf numFmtId="165" fontId="2" fillId="0" borderId="76" xfId="0" applyFont="1" applyBorder="1" applyAlignment="1">
      <alignment horizontal="left" vertical="center"/>
    </xf>
    <xf numFmtId="165" fontId="2" fillId="0" borderId="75" xfId="0" applyFont="1" applyBorder="1" applyAlignment="1">
      <alignment horizontal="left" vertical="center"/>
    </xf>
    <xf numFmtId="1" fontId="2" fillId="0" borderId="48" xfId="0" quotePrefix="1" applyNumberFormat="1" applyFont="1" applyBorder="1" applyAlignment="1">
      <alignment horizontal="left" vertical="center"/>
    </xf>
    <xf numFmtId="1" fontId="2" fillId="0" borderId="6" xfId="0" quotePrefix="1" applyNumberFormat="1" applyFont="1" applyBorder="1" applyAlignment="1">
      <alignment horizontal="left" vertical="center"/>
    </xf>
    <xf numFmtId="1" fontId="6" fillId="0" borderId="48" xfId="0" applyNumberFormat="1" applyFont="1" applyBorder="1" applyAlignment="1">
      <alignment horizontal="left" vertical="center"/>
    </xf>
    <xf numFmtId="1" fontId="6" fillId="0" borderId="6" xfId="0" applyNumberFormat="1" applyFont="1" applyBorder="1" applyAlignment="1">
      <alignment horizontal="left" vertical="center"/>
    </xf>
    <xf numFmtId="1" fontId="2" fillId="0" borderId="48" xfId="0" applyNumberFormat="1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1" fontId="6" fillId="0" borderId="76" xfId="0" applyNumberFormat="1" applyFont="1" applyBorder="1" applyAlignment="1">
      <alignment horizontal="left" vertical="center"/>
    </xf>
    <xf numFmtId="1" fontId="6" fillId="0" borderId="75" xfId="0" applyNumberFormat="1" applyFont="1" applyBorder="1" applyAlignment="1">
      <alignment horizontal="left" vertical="center"/>
    </xf>
    <xf numFmtId="165" fontId="2" fillId="0" borderId="149" xfId="0" applyFont="1" applyBorder="1" applyAlignment="1">
      <alignment horizontal="left" vertical="center"/>
    </xf>
    <xf numFmtId="165" fontId="2" fillId="0" borderId="150" xfId="0" applyFont="1" applyBorder="1" applyAlignment="1">
      <alignment horizontal="left" vertical="center"/>
    </xf>
    <xf numFmtId="1" fontId="11" fillId="0" borderId="147" xfId="0" applyNumberFormat="1" applyFont="1" applyBorder="1" applyAlignment="1">
      <alignment horizontal="center" vertical="center"/>
    </xf>
    <xf numFmtId="1" fontId="11" fillId="0" borderId="148" xfId="0" applyNumberFormat="1" applyFont="1" applyBorder="1" applyAlignment="1">
      <alignment horizontal="center" vertical="center"/>
    </xf>
    <xf numFmtId="165" fontId="2" fillId="0" borderId="145" xfId="0" applyFont="1" applyBorder="1" applyAlignment="1">
      <alignment horizontal="left" vertical="center"/>
    </xf>
    <xf numFmtId="165" fontId="2" fillId="0" borderId="146" xfId="0" applyFont="1" applyBorder="1" applyAlignment="1">
      <alignment horizontal="left" vertical="center"/>
    </xf>
    <xf numFmtId="1" fontId="6" fillId="0" borderId="145" xfId="0" applyNumberFormat="1" applyFont="1" applyBorder="1" applyAlignment="1">
      <alignment horizontal="left" vertical="center"/>
    </xf>
    <xf numFmtId="1" fontId="6" fillId="0" borderId="146" xfId="0" applyNumberFormat="1" applyFont="1" applyBorder="1" applyAlignment="1">
      <alignment horizontal="left" vertical="center"/>
    </xf>
    <xf numFmtId="164" fontId="10" fillId="0" borderId="137" xfId="0" applyNumberFormat="1" applyFont="1" applyBorder="1" applyAlignment="1">
      <alignment horizontal="center" vertical="center"/>
    </xf>
    <xf numFmtId="164" fontId="10" fillId="0" borderId="157" xfId="0" applyNumberFormat="1" applyFont="1" applyBorder="1" applyAlignment="1">
      <alignment horizontal="center" vertical="center"/>
    </xf>
    <xf numFmtId="165" fontId="2" fillId="0" borderId="154" xfId="0" applyFont="1" applyBorder="1" applyAlignment="1">
      <alignment horizontal="left" vertical="center"/>
    </xf>
    <xf numFmtId="165" fontId="2" fillId="0" borderId="155" xfId="0" applyFont="1" applyBorder="1" applyAlignment="1">
      <alignment horizontal="left" vertical="center"/>
    </xf>
    <xf numFmtId="165" fontId="2" fillId="0" borderId="142" xfId="0" applyFont="1" applyBorder="1" applyAlignment="1">
      <alignment horizontal="left" vertical="center"/>
    </xf>
    <xf numFmtId="165" fontId="2" fillId="0" borderId="156" xfId="0" applyFont="1" applyBorder="1" applyAlignment="1">
      <alignment horizontal="left" vertical="center"/>
    </xf>
    <xf numFmtId="1" fontId="2" fillId="0" borderId="91" xfId="0" quotePrefix="1" applyNumberFormat="1" applyFont="1" applyBorder="1" applyAlignment="1">
      <alignment horizontal="left" vertical="center"/>
    </xf>
    <xf numFmtId="1" fontId="2" fillId="0" borderId="92" xfId="0" quotePrefix="1" applyNumberFormat="1" applyFont="1" applyBorder="1" applyAlignment="1">
      <alignment horizontal="left" vertical="center"/>
    </xf>
    <xf numFmtId="1" fontId="2" fillId="0" borderId="142" xfId="0" quotePrefix="1" applyNumberFormat="1" applyFont="1" applyBorder="1" applyAlignment="1">
      <alignment horizontal="left" vertical="center"/>
    </xf>
    <xf numFmtId="1" fontId="2" fillId="0" borderId="156" xfId="0" quotePrefix="1" applyNumberFormat="1" applyFont="1" applyBorder="1" applyAlignment="1">
      <alignment horizontal="left" vertical="center"/>
    </xf>
    <xf numFmtId="1" fontId="2" fillId="0" borderId="86" xfId="0" quotePrefix="1" applyNumberFormat="1" applyFont="1" applyBorder="1" applyAlignment="1">
      <alignment horizontal="left" vertical="center"/>
    </xf>
    <xf numFmtId="165" fontId="19" fillId="4" borderId="48" xfId="0" applyFont="1" applyFill="1" applyBorder="1" applyAlignment="1">
      <alignment horizontal="center" vertical="center"/>
    </xf>
    <xf numFmtId="7" fontId="7" fillId="4" borderId="163" xfId="1" applyNumberFormat="1" applyFont="1" applyFill="1" applyBorder="1" applyAlignment="1" applyProtection="1">
      <alignment horizontal="center" vertical="center"/>
    </xf>
    <xf numFmtId="7" fontId="7" fillId="4" borderId="2" xfId="1" applyNumberFormat="1" applyFont="1" applyFill="1" applyBorder="1" applyAlignment="1" applyProtection="1">
      <alignment horizontal="center" vertical="center"/>
    </xf>
    <xf numFmtId="7" fontId="7" fillId="4" borderId="3" xfId="1" applyNumberFormat="1" applyFont="1" applyFill="1" applyBorder="1" applyAlignment="1" applyProtection="1">
      <alignment horizontal="center" vertical="center"/>
    </xf>
    <xf numFmtId="7" fontId="16" fillId="4" borderId="5" xfId="1" applyNumberFormat="1" applyFont="1" applyFill="1" applyBorder="1" applyAlignment="1" applyProtection="1">
      <alignment horizontal="center" vertical="center"/>
    </xf>
    <xf numFmtId="7" fontId="7" fillId="4" borderId="11" xfId="1" applyNumberFormat="1" applyFont="1" applyFill="1" applyBorder="1" applyAlignment="1" applyProtection="1">
      <alignment horizontal="center" vertical="center"/>
    </xf>
    <xf numFmtId="7" fontId="7" fillId="4" borderId="50" xfId="1" applyNumberFormat="1" applyFont="1" applyFill="1" applyBorder="1" applyAlignment="1" applyProtection="1">
      <alignment horizontal="center" vertical="center"/>
    </xf>
    <xf numFmtId="165" fontId="4" fillId="4" borderId="0" xfId="0" applyFont="1" applyFill="1" applyAlignment="1">
      <alignment horizontal="center" vertical="center"/>
    </xf>
    <xf numFmtId="44" fontId="4" fillId="4" borderId="0" xfId="1" applyFont="1" applyFill="1" applyAlignment="1">
      <alignment horizontal="center" vertical="center"/>
    </xf>
    <xf numFmtId="165" fontId="4" fillId="4" borderId="0" xfId="0" applyFont="1" applyFill="1" applyAlignment="1">
      <alignment vertical="center"/>
    </xf>
    <xf numFmtId="165" fontId="4" fillId="4" borderId="0" xfId="0" applyFont="1" applyFill="1" applyAlignment="1">
      <alignment horizontal="left" vertical="center"/>
    </xf>
    <xf numFmtId="165" fontId="4" fillId="4" borderId="0" xfId="0" applyFont="1" applyFill="1" applyAlignment="1">
      <alignment horizontal="left"/>
    </xf>
    <xf numFmtId="165" fontId="0" fillId="4" borderId="0" xfId="0" applyFill="1" applyAlignment="1">
      <alignment horizontal="left"/>
    </xf>
    <xf numFmtId="1" fontId="11" fillId="4" borderId="48" xfId="0" applyNumberFormat="1" applyFont="1" applyFill="1" applyBorder="1" applyAlignment="1">
      <alignment horizontal="center" vertical="center"/>
    </xf>
    <xf numFmtId="44" fontId="7" fillId="4" borderId="163" xfId="1" applyFont="1" applyFill="1" applyBorder="1" applyAlignment="1" applyProtection="1">
      <alignment vertical="center"/>
    </xf>
    <xf numFmtId="44" fontId="7" fillId="4" borderId="2" xfId="1" applyFont="1" applyFill="1" applyBorder="1" applyAlignment="1" applyProtection="1">
      <alignment horizontal="center" vertical="center"/>
    </xf>
    <xf numFmtId="44" fontId="7" fillId="4" borderId="2" xfId="1" applyFont="1" applyFill="1" applyBorder="1" applyAlignment="1" applyProtection="1">
      <alignment vertical="center"/>
    </xf>
    <xf numFmtId="44" fontId="7" fillId="4" borderId="3" xfId="1" applyFont="1" applyFill="1" applyBorder="1" applyAlignment="1" applyProtection="1">
      <alignment vertical="center"/>
    </xf>
    <xf numFmtId="44" fontId="7" fillId="4" borderId="5" xfId="1" applyFont="1" applyFill="1" applyBorder="1" applyAlignment="1" applyProtection="1">
      <alignment vertical="center"/>
    </xf>
    <xf numFmtId="44" fontId="7" fillId="4" borderId="11" xfId="1" applyFont="1" applyFill="1" applyBorder="1" applyAlignment="1" applyProtection="1">
      <alignment vertical="center"/>
    </xf>
    <xf numFmtId="44" fontId="7" fillId="4" borderId="50" xfId="1" applyFont="1" applyFill="1" applyBorder="1" applyAlignment="1" applyProtection="1">
      <alignment vertical="center"/>
    </xf>
    <xf numFmtId="165" fontId="15" fillId="4" borderId="65" xfId="0" applyFont="1" applyFill="1" applyBorder="1" applyAlignment="1">
      <alignment horizontal="center" vertical="center"/>
    </xf>
    <xf numFmtId="7" fontId="10" fillId="4" borderId="2" xfId="1" applyNumberFormat="1" applyFont="1" applyFill="1" applyBorder="1" applyAlignment="1" applyProtection="1">
      <alignment horizontal="center" vertical="center"/>
    </xf>
    <xf numFmtId="7" fontId="13" fillId="4" borderId="5" xfId="1" applyNumberFormat="1" applyFont="1" applyFill="1" applyBorder="1" applyAlignment="1" applyProtection="1">
      <alignment horizontal="center" vertical="center"/>
    </xf>
    <xf numFmtId="7" fontId="10" fillId="4" borderId="20" xfId="1" applyNumberFormat="1" applyFont="1" applyFill="1" applyBorder="1" applyAlignment="1" applyProtection="1">
      <alignment horizontal="center" vertical="center"/>
    </xf>
    <xf numFmtId="7" fontId="10" fillId="4" borderId="103" xfId="1" applyNumberFormat="1" applyFont="1" applyFill="1" applyBorder="1" applyAlignment="1" applyProtection="1">
      <alignment horizontal="center" vertical="center"/>
    </xf>
    <xf numFmtId="165" fontId="8" fillId="4" borderId="0" xfId="0" applyFont="1" applyFill="1" applyAlignment="1">
      <alignment vertical="center"/>
    </xf>
    <xf numFmtId="165" fontId="8" fillId="4" borderId="0" xfId="0" applyFont="1" applyFill="1" applyAlignment="1">
      <alignment horizontal="left" vertical="center"/>
    </xf>
    <xf numFmtId="7" fontId="10" fillId="4" borderId="11" xfId="1" applyNumberFormat="1" applyFont="1" applyFill="1" applyBorder="1" applyAlignment="1" applyProtection="1">
      <alignment horizontal="center" vertical="center"/>
    </xf>
    <xf numFmtId="165" fontId="15" fillId="4" borderId="48" xfId="0" applyFont="1" applyFill="1" applyBorder="1" applyAlignment="1">
      <alignment horizontal="center" vertical="center"/>
    </xf>
    <xf numFmtId="7" fontId="10" fillId="4" borderId="5" xfId="1" applyNumberFormat="1" applyFont="1" applyFill="1" applyBorder="1" applyAlignment="1" applyProtection="1">
      <alignment horizontal="center" vertical="center"/>
    </xf>
    <xf numFmtId="7" fontId="10" fillId="4" borderId="3" xfId="1" applyNumberFormat="1" applyFont="1" applyFill="1" applyBorder="1" applyAlignment="1" applyProtection="1">
      <alignment horizontal="center" vertical="center"/>
    </xf>
    <xf numFmtId="1" fontId="13" fillId="4" borderId="48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horizontal="center" vertical="center"/>
    </xf>
    <xf numFmtId="164" fontId="10" fillId="4" borderId="2" xfId="0" applyNumberFormat="1" applyFont="1" applyFill="1" applyBorder="1" applyAlignment="1">
      <alignment horizontal="center" vertical="center"/>
    </xf>
    <xf numFmtId="168" fontId="10" fillId="4" borderId="3" xfId="0" applyNumberFormat="1" applyFont="1" applyFill="1" applyBorder="1" applyAlignment="1">
      <alignment horizontal="center" vertical="center"/>
    </xf>
    <xf numFmtId="164" fontId="10" fillId="4" borderId="5" xfId="0" applyNumberFormat="1" applyFont="1" applyFill="1" applyBorder="1" applyAlignment="1">
      <alignment vertical="center"/>
    </xf>
    <xf numFmtId="164" fontId="10" fillId="4" borderId="3" xfId="0" applyNumberFormat="1" applyFont="1" applyFill="1" applyBorder="1" applyAlignment="1">
      <alignment horizontal="center" vertical="center"/>
    </xf>
    <xf numFmtId="164" fontId="10" fillId="4" borderId="103" xfId="0" applyNumberFormat="1" applyFont="1" applyFill="1" applyBorder="1" applyAlignment="1">
      <alignment horizontal="center" vertical="center"/>
    </xf>
    <xf numFmtId="165" fontId="4" fillId="4" borderId="0" xfId="0" applyFont="1" applyFill="1"/>
    <xf numFmtId="165" fontId="0" fillId="4" borderId="0" xfId="0" applyFill="1"/>
    <xf numFmtId="7" fontId="1" fillId="4" borderId="2" xfId="1" applyNumberFormat="1" applyFont="1" applyFill="1" applyBorder="1" applyAlignment="1" applyProtection="1">
      <alignment horizontal="center" vertical="center"/>
    </xf>
    <xf numFmtId="7" fontId="10" fillId="4" borderId="163" xfId="1" applyNumberFormat="1" applyFont="1" applyFill="1" applyBorder="1" applyAlignment="1" applyProtection="1">
      <alignment horizontal="center" vertical="center"/>
    </xf>
    <xf numFmtId="7" fontId="10" fillId="4" borderId="201" xfId="1" applyNumberFormat="1" applyFont="1" applyFill="1" applyBorder="1" applyAlignment="1" applyProtection="1">
      <alignment horizontal="center" vertical="center"/>
    </xf>
    <xf numFmtId="7" fontId="10" fillId="4" borderId="200" xfId="1" applyNumberFormat="1" applyFont="1" applyFill="1" applyBorder="1" applyAlignment="1" applyProtection="1">
      <alignment horizontal="center" vertical="center"/>
    </xf>
    <xf numFmtId="7" fontId="10" fillId="4" borderId="202" xfId="1" applyNumberFormat="1" applyFont="1" applyFill="1" applyBorder="1" applyAlignment="1" applyProtection="1">
      <alignment horizontal="center" vertical="center"/>
    </xf>
    <xf numFmtId="7" fontId="13" fillId="4" borderId="201" xfId="1" applyNumberFormat="1" applyFont="1" applyFill="1" applyBorder="1" applyAlignment="1" applyProtection="1">
      <alignment vertical="center"/>
    </xf>
    <xf numFmtId="7" fontId="10" fillId="4" borderId="202" xfId="1" applyNumberFormat="1" applyFont="1" applyFill="1" applyBorder="1" applyAlignment="1" applyProtection="1">
      <alignment vertical="center"/>
    </xf>
    <xf numFmtId="7" fontId="10" fillId="4" borderId="103" xfId="1" applyNumberFormat="1" applyFont="1" applyFill="1" applyBorder="1" applyAlignment="1" applyProtection="1">
      <alignment vertical="center"/>
    </xf>
    <xf numFmtId="7" fontId="10" fillId="4" borderId="78" xfId="1" applyNumberFormat="1" applyFont="1" applyFill="1" applyBorder="1" applyAlignment="1" applyProtection="1">
      <alignment horizontal="center" vertical="center"/>
    </xf>
    <xf numFmtId="165" fontId="0" fillId="4" borderId="0" xfId="0" applyFill="1" applyAlignment="1">
      <alignment vertical="center"/>
    </xf>
    <xf numFmtId="7" fontId="7" fillId="4" borderId="7" xfId="1" applyNumberFormat="1" applyFont="1" applyFill="1" applyBorder="1" applyAlignment="1" applyProtection="1">
      <alignment horizontal="center" vertical="center"/>
    </xf>
    <xf numFmtId="7" fontId="7" fillId="4" borderId="9" xfId="1" applyNumberFormat="1" applyFont="1" applyFill="1" applyBorder="1" applyAlignment="1" applyProtection="1">
      <alignment horizontal="center" vertical="center"/>
    </xf>
    <xf numFmtId="164" fontId="7" fillId="4" borderId="9" xfId="0" applyNumberFormat="1" applyFont="1" applyFill="1" applyBorder="1" applyAlignment="1">
      <alignment horizontal="center" vertical="center"/>
    </xf>
    <xf numFmtId="7" fontId="7" fillId="4" borderId="38" xfId="1" applyNumberFormat="1" applyFont="1" applyFill="1" applyBorder="1" applyAlignment="1" applyProtection="1">
      <alignment horizontal="center" vertical="center"/>
    </xf>
    <xf numFmtId="7" fontId="16" fillId="4" borderId="84" xfId="1" applyNumberFormat="1" applyFont="1" applyFill="1" applyBorder="1" applyAlignment="1" applyProtection="1">
      <alignment horizontal="center" vertical="center"/>
    </xf>
    <xf numFmtId="7" fontId="7" fillId="4" borderId="20" xfId="1" applyNumberFormat="1" applyFont="1" applyFill="1" applyBorder="1" applyAlignment="1" applyProtection="1">
      <alignment horizontal="center" vertical="center"/>
    </xf>
    <xf numFmtId="7" fontId="7" fillId="4" borderId="103" xfId="1" applyNumberFormat="1" applyFont="1" applyFill="1" applyBorder="1" applyAlignment="1" applyProtection="1">
      <alignment horizontal="center" vertical="center"/>
    </xf>
    <xf numFmtId="1" fontId="13" fillId="4" borderId="65" xfId="0" applyNumberFormat="1" applyFont="1" applyFill="1" applyBorder="1" applyAlignment="1">
      <alignment horizontal="center" vertical="center"/>
    </xf>
    <xf numFmtId="168" fontId="10" fillId="4" borderId="2" xfId="0" applyNumberFormat="1" applyFont="1" applyFill="1" applyBorder="1" applyAlignment="1">
      <alignment horizontal="center" vertical="center"/>
    </xf>
    <xf numFmtId="165" fontId="15" fillId="4" borderId="70" xfId="0" applyFont="1" applyFill="1" applyBorder="1" applyAlignment="1">
      <alignment horizontal="center" vertical="center"/>
    </xf>
    <xf numFmtId="7" fontId="10" fillId="4" borderId="19" xfId="1" applyNumberFormat="1" applyFont="1" applyFill="1" applyBorder="1" applyAlignment="1" applyProtection="1">
      <alignment horizontal="center" vertical="center"/>
    </xf>
    <xf numFmtId="168" fontId="10" fillId="4" borderId="19" xfId="1" applyNumberFormat="1" applyFont="1" applyFill="1" applyBorder="1" applyAlignment="1" applyProtection="1">
      <alignment horizontal="center" vertical="center"/>
    </xf>
    <xf numFmtId="7" fontId="13" fillId="4" borderId="178" xfId="1" applyNumberFormat="1" applyFont="1" applyFill="1" applyBorder="1" applyAlignment="1" applyProtection="1">
      <alignment horizontal="center" vertical="center"/>
    </xf>
    <xf numFmtId="7" fontId="10" fillId="4" borderId="179" xfId="1" applyNumberFormat="1" applyFont="1" applyFill="1" applyBorder="1" applyAlignment="1" applyProtection="1">
      <alignment horizontal="center" vertical="center"/>
    </xf>
    <xf numFmtId="7" fontId="10" fillId="4" borderId="63" xfId="1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ESTIMATING\Builder%20IT\Back%20Up\Spreadsheets\Flooring\Master%20Take-Offs\2023\ORLEANS%20MASTER%20TAKE%20OFFS%20-%20APRIL%201%202023.xlsx" TargetMode="External"/><Relationship Id="rId1" Type="http://schemas.openxmlformats.org/officeDocument/2006/relationships/externalLinkPath" Target="/ESTIMATING/Builder%20IT/Back%20Up/Spreadsheets/Flooring/Master%20Take-Offs/2023/ORLEANS%20MASTER%20TAKE%20OFFS%20-%20APRIL%20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"/>
      <sheetName val="Std Unit Comp"/>
      <sheetName val="Price List"/>
      <sheetName val="PST(7) 4"/>
      <sheetName val="PST(7) 7"/>
      <sheetName val="SV-15"/>
      <sheetName val="105-2"/>
      <sheetName val="105-3"/>
      <sheetName val="110"/>
      <sheetName val="120"/>
      <sheetName val="Sheet1"/>
      <sheetName val="130"/>
      <sheetName val="140"/>
      <sheetName val="160-2"/>
      <sheetName val="170"/>
      <sheetName val="801"/>
      <sheetName val="804-2"/>
      <sheetName val="804-3"/>
      <sheetName val="805"/>
      <sheetName val="810-3"/>
      <sheetName val="810-4"/>
      <sheetName val="815"/>
      <sheetName val="826-3"/>
      <sheetName val="826-4"/>
      <sheetName val="830"/>
      <sheetName val="870"/>
      <sheetName val="1010"/>
      <sheetName val="1015"/>
      <sheetName val="1016"/>
      <sheetName val="1016-L"/>
      <sheetName val="1020"/>
      <sheetName val="1026"/>
      <sheetName val="1030"/>
      <sheetName val="1035"/>
      <sheetName val="1046"/>
      <sheetName val="1050"/>
      <sheetName val="1086"/>
    </sheetNames>
    <sheetDataSet>
      <sheetData sheetId="0" refreshError="1"/>
      <sheetData sheetId="1" refreshError="1"/>
      <sheetData sheetId="2" refreshError="1">
        <row r="5">
          <cell r="B5">
            <v>9.25</v>
          </cell>
        </row>
        <row r="16">
          <cell r="B16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O197"/>
  <sheetViews>
    <sheetView tabSelected="1" defaultGridColor="0" view="pageBreakPreview" colorId="22" zoomScaleNormal="100" zoomScaleSheetLayoutView="100" workbookViewId="0">
      <selection activeCell="B4" sqref="B4:C4"/>
    </sheetView>
  </sheetViews>
  <sheetFormatPr defaultColWidth="11.44140625" defaultRowHeight="15"/>
  <cols>
    <col min="1" max="1" width="15.77734375" style="20" customWidth="1"/>
    <col min="2" max="6" width="9.77734375" style="20" customWidth="1"/>
    <col min="7" max="9" width="12.77734375" style="20" customWidth="1"/>
    <col min="10" max="14" width="11.44140625" style="20"/>
    <col min="15" max="15" width="11.44140625" style="8"/>
  </cols>
  <sheetData>
    <row r="1" spans="1:15" ht="15" customHeight="1" thickTop="1">
      <c r="A1" s="512"/>
      <c r="B1" s="513"/>
      <c r="C1" s="513"/>
      <c r="D1" s="513"/>
      <c r="E1" s="513"/>
      <c r="F1" s="513"/>
      <c r="G1" s="513"/>
      <c r="H1" s="513"/>
      <c r="I1" s="514"/>
    </row>
    <row r="2" spans="1:15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</row>
    <row r="3" spans="1:15" ht="15" customHeight="1">
      <c r="A3" s="518"/>
      <c r="B3" s="519"/>
      <c r="C3" s="519"/>
      <c r="D3" s="519"/>
      <c r="E3" s="519"/>
      <c r="F3" s="519"/>
      <c r="G3" s="519"/>
      <c r="H3" s="519"/>
      <c r="I3" s="520"/>
    </row>
    <row r="4" spans="1:15" ht="15" customHeight="1">
      <c r="A4" s="64" t="s">
        <v>231</v>
      </c>
      <c r="B4" s="527" t="s">
        <v>284</v>
      </c>
      <c r="C4" s="527"/>
      <c r="D4" s="445"/>
      <c r="E4" s="252"/>
      <c r="F4" s="65"/>
      <c r="G4" s="65" t="s">
        <v>0</v>
      </c>
      <c r="H4" s="437">
        <v>45748</v>
      </c>
      <c r="I4" s="22"/>
    </row>
    <row r="5" spans="1:15" ht="15" customHeight="1">
      <c r="A5" s="64" t="s">
        <v>232</v>
      </c>
      <c r="B5" s="528" t="s">
        <v>95</v>
      </c>
      <c r="C5" s="528"/>
      <c r="D5" s="10"/>
      <c r="E5" s="10"/>
      <c r="F5" s="65"/>
      <c r="G5" s="65" t="s">
        <v>4</v>
      </c>
      <c r="H5" s="438" t="s">
        <v>285</v>
      </c>
      <c r="I5" s="26"/>
    </row>
    <row r="6" spans="1:15" ht="15" customHeight="1">
      <c r="A6" s="64"/>
      <c r="B6" s="10"/>
      <c r="C6" s="10"/>
      <c r="D6" s="10"/>
      <c r="E6" s="10"/>
      <c r="F6" s="9"/>
      <c r="G6" s="10"/>
      <c r="H6" s="10"/>
      <c r="I6" s="22"/>
    </row>
    <row r="7" spans="1:15" ht="15" customHeight="1">
      <c r="A7" s="64" t="s">
        <v>5</v>
      </c>
      <c r="B7" s="527" t="s">
        <v>286</v>
      </c>
      <c r="C7" s="527"/>
      <c r="D7" s="10"/>
      <c r="E7" s="10"/>
      <c r="F7" s="185"/>
      <c r="G7" s="530" t="s">
        <v>6</v>
      </c>
      <c r="H7" s="530"/>
      <c r="I7" s="22"/>
    </row>
    <row r="8" spans="1:15" ht="15" customHeight="1">
      <c r="A8" s="64" t="s">
        <v>7</v>
      </c>
      <c r="B8" s="528" t="s">
        <v>149</v>
      </c>
      <c r="C8" s="528"/>
      <c r="D8" s="10"/>
      <c r="E8" s="10"/>
      <c r="F8" s="21"/>
      <c r="G8" s="527" t="s">
        <v>287</v>
      </c>
      <c r="H8" s="527"/>
      <c r="I8" s="22"/>
    </row>
    <row r="9" spans="1:15" ht="15" customHeight="1" thickBot="1">
      <c r="A9" s="23"/>
      <c r="B9" s="25"/>
      <c r="C9" s="21"/>
      <c r="D9" s="21"/>
      <c r="E9" s="21"/>
      <c r="F9" s="21"/>
      <c r="G9" s="21"/>
      <c r="H9" s="21"/>
      <c r="I9" s="22"/>
    </row>
    <row r="10" spans="1:15" s="148" customFormat="1" ht="15" customHeight="1" thickTop="1" thickBot="1">
      <c r="A10" s="220" t="s">
        <v>8</v>
      </c>
      <c r="B10" s="188" t="s">
        <v>11</v>
      </c>
      <c r="C10" s="217" t="s">
        <v>9</v>
      </c>
      <c r="D10" s="217" t="s">
        <v>21</v>
      </c>
      <c r="E10" s="217" t="s">
        <v>10</v>
      </c>
      <c r="F10" s="218" t="s">
        <v>27</v>
      </c>
      <c r="G10" s="191" t="s">
        <v>24</v>
      </c>
      <c r="H10" s="67" t="s">
        <v>23</v>
      </c>
      <c r="I10" s="68" t="s">
        <v>25</v>
      </c>
      <c r="J10" s="13"/>
      <c r="K10" s="13"/>
      <c r="L10" s="13"/>
      <c r="M10" s="13"/>
      <c r="N10" s="13"/>
      <c r="O10" s="13"/>
    </row>
    <row r="11" spans="1:15" s="148" customFormat="1" ht="15" customHeight="1" thickTop="1">
      <c r="A11" s="192" t="s">
        <v>2</v>
      </c>
      <c r="B11" s="155" t="s">
        <v>12</v>
      </c>
      <c r="C11" s="161" t="s">
        <v>13</v>
      </c>
      <c r="D11" s="161" t="s">
        <v>20</v>
      </c>
      <c r="E11" s="161" t="s">
        <v>13</v>
      </c>
      <c r="F11" s="219" t="s">
        <v>12</v>
      </c>
      <c r="G11" s="193"/>
      <c r="H11" s="202"/>
      <c r="I11" s="194"/>
      <c r="J11" s="13"/>
      <c r="K11" s="13"/>
      <c r="L11" s="13"/>
      <c r="M11" s="13"/>
      <c r="N11" s="13"/>
      <c r="O11" s="13"/>
    </row>
    <row r="12" spans="1:15" s="148" customFormat="1" ht="15" customHeight="1">
      <c r="A12" s="195" t="s">
        <v>14</v>
      </c>
      <c r="B12" s="62" t="s">
        <v>17</v>
      </c>
      <c r="C12" s="296" t="s">
        <v>15</v>
      </c>
      <c r="D12" s="297">
        <v>527</v>
      </c>
      <c r="E12" s="296" t="s">
        <v>16</v>
      </c>
      <c r="F12" s="298">
        <v>530</v>
      </c>
      <c r="G12" s="196"/>
      <c r="H12" s="203">
        <v>0.13</v>
      </c>
      <c r="I12" s="197"/>
      <c r="J12" s="13"/>
      <c r="K12" s="13"/>
      <c r="L12" s="13"/>
      <c r="M12" s="13"/>
      <c r="N12" s="13"/>
      <c r="O12" s="13"/>
    </row>
    <row r="13" spans="1:15" s="148" customFormat="1" ht="15" customHeight="1" thickBot="1">
      <c r="A13" s="198"/>
      <c r="B13" s="213" t="s">
        <v>18</v>
      </c>
      <c r="C13" s="214" t="s">
        <v>18</v>
      </c>
      <c r="D13" s="215">
        <v>1</v>
      </c>
      <c r="E13" s="214" t="s">
        <v>18</v>
      </c>
      <c r="F13" s="216" t="s">
        <v>18</v>
      </c>
      <c r="G13" s="199"/>
      <c r="H13" s="200"/>
      <c r="I13" s="201"/>
      <c r="J13" s="13"/>
      <c r="K13" s="13"/>
      <c r="L13" s="13"/>
      <c r="M13" s="13"/>
      <c r="N13" s="13"/>
      <c r="O13" s="13"/>
    </row>
    <row r="14" spans="1:15" ht="20.100000000000001" customHeight="1" thickTop="1" thickBot="1">
      <c r="A14" s="180" t="s">
        <v>19</v>
      </c>
      <c r="B14" s="101"/>
      <c r="C14" s="101"/>
      <c r="D14" s="101"/>
      <c r="E14" s="101"/>
      <c r="F14" s="221"/>
      <c r="G14" s="223"/>
      <c r="H14" s="224"/>
      <c r="I14" s="222"/>
    </row>
    <row r="15" spans="1:15" ht="15" customHeight="1" thickTop="1">
      <c r="A15" s="176"/>
      <c r="B15" s="177"/>
      <c r="C15" s="177"/>
      <c r="D15" s="177"/>
      <c r="E15" s="177"/>
      <c r="F15" s="178"/>
      <c r="G15" s="208"/>
      <c r="H15" s="209"/>
      <c r="I15" s="204"/>
    </row>
    <row r="16" spans="1:15" ht="15" customHeight="1">
      <c r="A16" s="158" t="s">
        <v>98</v>
      </c>
      <c r="B16" s="440">
        <v>0</v>
      </c>
      <c r="C16" s="441">
        <v>0</v>
      </c>
      <c r="D16" s="167" t="s">
        <v>97</v>
      </c>
      <c r="E16" s="441">
        <v>0</v>
      </c>
      <c r="F16" s="441">
        <v>0</v>
      </c>
      <c r="G16" s="442">
        <f>SUM(B16:F16)</f>
        <v>0</v>
      </c>
      <c r="H16" s="443">
        <f>G16*H$12</f>
        <v>0</v>
      </c>
      <c r="I16" s="444">
        <f>+G16+H16</f>
        <v>0</v>
      </c>
    </row>
    <row r="17" spans="1:15" ht="15" customHeight="1">
      <c r="A17" s="158" t="s">
        <v>96</v>
      </c>
      <c r="B17" s="440">
        <v>0</v>
      </c>
      <c r="C17" s="441">
        <v>0</v>
      </c>
      <c r="D17" s="167" t="s">
        <v>97</v>
      </c>
      <c r="E17" s="441">
        <v>0</v>
      </c>
      <c r="F17" s="441">
        <v>0</v>
      </c>
      <c r="G17" s="442">
        <f>SUM(B17:F17)</f>
        <v>0</v>
      </c>
      <c r="H17" s="443">
        <f>G17*H$12</f>
        <v>0</v>
      </c>
      <c r="I17" s="444">
        <f>+G17+H17</f>
        <v>0</v>
      </c>
    </row>
    <row r="18" spans="1:15" ht="15" customHeight="1">
      <c r="A18" s="158"/>
      <c r="B18" s="166"/>
      <c r="C18" s="167"/>
      <c r="D18" s="167"/>
      <c r="E18" s="167"/>
      <c r="F18" s="167"/>
      <c r="G18" s="168"/>
      <c r="H18" s="210"/>
      <c r="I18" s="205"/>
    </row>
    <row r="19" spans="1:15" ht="15" customHeight="1">
      <c r="A19" s="158">
        <v>110</v>
      </c>
      <c r="B19" s="440">
        <v>0</v>
      </c>
      <c r="C19" s="441">
        <v>0</v>
      </c>
      <c r="D19" s="167" t="s">
        <v>97</v>
      </c>
      <c r="E19" s="441">
        <v>0</v>
      </c>
      <c r="F19" s="441">
        <v>0</v>
      </c>
      <c r="G19" s="442">
        <f>SUM(B19:F19)</f>
        <v>0</v>
      </c>
      <c r="H19" s="443">
        <f>G19*H$12</f>
        <v>0</v>
      </c>
      <c r="I19" s="444">
        <f>+G19+H19</f>
        <v>0</v>
      </c>
    </row>
    <row r="20" spans="1:15" ht="15" customHeight="1">
      <c r="A20" s="158"/>
      <c r="B20" s="166"/>
      <c r="C20" s="167"/>
      <c r="D20" s="167"/>
      <c r="E20" s="167"/>
      <c r="F20" s="167"/>
      <c r="G20" s="62"/>
      <c r="H20" s="210"/>
      <c r="I20" s="205"/>
    </row>
    <row r="21" spans="1:15" ht="15" customHeight="1">
      <c r="A21" s="158">
        <v>120</v>
      </c>
      <c r="B21" s="440">
        <v>0</v>
      </c>
      <c r="C21" s="441">
        <v>0</v>
      </c>
      <c r="D21" s="167" t="s">
        <v>97</v>
      </c>
      <c r="E21" s="441">
        <v>0</v>
      </c>
      <c r="F21" s="441">
        <v>0</v>
      </c>
      <c r="G21" s="442">
        <f>SUM(B21:F21)</f>
        <v>0</v>
      </c>
      <c r="H21" s="443">
        <f>G21*H$12</f>
        <v>0</v>
      </c>
      <c r="I21" s="444">
        <f>+G21+H21</f>
        <v>0</v>
      </c>
    </row>
    <row r="22" spans="1:15" ht="15" customHeight="1">
      <c r="A22" s="158"/>
      <c r="B22" s="166"/>
      <c r="C22" s="167"/>
      <c r="D22" s="167"/>
      <c r="E22" s="167"/>
      <c r="F22" s="167"/>
      <c r="G22" s="168"/>
      <c r="H22" s="211"/>
      <c r="I22" s="206"/>
    </row>
    <row r="23" spans="1:15" ht="15" customHeight="1">
      <c r="A23" s="158">
        <v>130</v>
      </c>
      <c r="B23" s="440">
        <v>0</v>
      </c>
      <c r="C23" s="441">
        <v>0</v>
      </c>
      <c r="D23" s="167" t="s">
        <v>97</v>
      </c>
      <c r="E23" s="441">
        <v>0</v>
      </c>
      <c r="F23" s="441">
        <v>0</v>
      </c>
      <c r="G23" s="442">
        <f>SUM(B23:F23)</f>
        <v>0</v>
      </c>
      <c r="H23" s="443">
        <f>G23*H$12</f>
        <v>0</v>
      </c>
      <c r="I23" s="444">
        <f>+G23+H23</f>
        <v>0</v>
      </c>
    </row>
    <row r="24" spans="1:15" ht="15" customHeight="1">
      <c r="A24" s="160"/>
      <c r="B24" s="166"/>
      <c r="C24" s="167"/>
      <c r="D24" s="167"/>
      <c r="E24" s="167"/>
      <c r="F24" s="167"/>
      <c r="G24" s="168"/>
      <c r="H24" s="211"/>
      <c r="I24" s="206"/>
    </row>
    <row r="25" spans="1:15" s="7" customFormat="1" ht="15" customHeight="1">
      <c r="A25" s="158">
        <v>140</v>
      </c>
      <c r="B25" s="440">
        <v>0</v>
      </c>
      <c r="C25" s="441">
        <v>0</v>
      </c>
      <c r="D25" s="167" t="s">
        <v>97</v>
      </c>
      <c r="E25" s="441">
        <v>0</v>
      </c>
      <c r="F25" s="441">
        <v>0</v>
      </c>
      <c r="G25" s="442">
        <f>SUM(B25:F25)</f>
        <v>0</v>
      </c>
      <c r="H25" s="443">
        <f>G25*H$12</f>
        <v>0</v>
      </c>
      <c r="I25" s="444">
        <f>+G25+H25</f>
        <v>0</v>
      </c>
      <c r="J25" s="153"/>
      <c r="K25" s="153"/>
      <c r="L25" s="153"/>
      <c r="M25" s="153"/>
      <c r="N25" s="153"/>
      <c r="O25" s="153"/>
    </row>
    <row r="26" spans="1:15" ht="15" customHeight="1">
      <c r="A26" s="158"/>
      <c r="B26" s="166"/>
      <c r="C26" s="167"/>
      <c r="D26" s="167"/>
      <c r="E26" s="167"/>
      <c r="F26" s="167"/>
      <c r="G26" s="62"/>
      <c r="H26" s="211"/>
      <c r="I26" s="206"/>
    </row>
    <row r="27" spans="1:15" ht="15" customHeight="1">
      <c r="A27" s="158" t="s">
        <v>99</v>
      </c>
      <c r="B27" s="440">
        <v>0</v>
      </c>
      <c r="C27" s="441">
        <v>0</v>
      </c>
      <c r="D27" s="167" t="s">
        <v>97</v>
      </c>
      <c r="E27" s="441">
        <v>0</v>
      </c>
      <c r="F27" s="441">
        <v>0</v>
      </c>
      <c r="G27" s="442">
        <f>SUM(B27:F27)</f>
        <v>0</v>
      </c>
      <c r="H27" s="443">
        <f>G27*H$12</f>
        <v>0</v>
      </c>
      <c r="I27" s="444">
        <f>+G27+H27</f>
        <v>0</v>
      </c>
    </row>
    <row r="28" spans="1:15" ht="15" customHeight="1">
      <c r="A28" s="158"/>
      <c r="B28" s="166"/>
      <c r="C28" s="167"/>
      <c r="D28" s="167"/>
      <c r="E28" s="167"/>
      <c r="F28" s="167"/>
      <c r="G28" s="168"/>
      <c r="H28" s="211"/>
      <c r="I28" s="206"/>
    </row>
    <row r="29" spans="1:15" ht="15" customHeight="1">
      <c r="A29" s="158">
        <v>170</v>
      </c>
      <c r="B29" s="440">
        <v>0</v>
      </c>
      <c r="C29" s="441">
        <v>0</v>
      </c>
      <c r="D29" s="441">
        <v>0</v>
      </c>
      <c r="E29" s="441">
        <v>0</v>
      </c>
      <c r="F29" s="441">
        <v>0</v>
      </c>
      <c r="G29" s="442">
        <f>SUM(B29:F29)</f>
        <v>0</v>
      </c>
      <c r="H29" s="443">
        <f>G29*H$12</f>
        <v>0</v>
      </c>
      <c r="I29" s="444">
        <f>+G29+H29</f>
        <v>0</v>
      </c>
    </row>
    <row r="30" spans="1:15" ht="15" customHeight="1">
      <c r="A30" s="158"/>
      <c r="B30" s="164"/>
      <c r="C30" s="164"/>
      <c r="D30" s="164"/>
      <c r="E30" s="164"/>
      <c r="F30" s="164"/>
      <c r="G30" s="172"/>
      <c r="H30" s="183"/>
      <c r="I30" s="207"/>
    </row>
    <row r="31" spans="1:15" ht="15" customHeight="1">
      <c r="A31" s="158"/>
      <c r="B31" s="164"/>
      <c r="C31" s="164"/>
      <c r="D31" s="164"/>
      <c r="E31" s="164"/>
      <c r="F31" s="164"/>
      <c r="G31" s="172"/>
      <c r="H31" s="183"/>
      <c r="I31" s="207"/>
    </row>
    <row r="32" spans="1:15" s="1" customFormat="1" ht="15" customHeight="1">
      <c r="A32" s="158"/>
      <c r="B32" s="164"/>
      <c r="C32" s="164"/>
      <c r="D32" s="164"/>
      <c r="E32" s="164"/>
      <c r="F32" s="164"/>
      <c r="G32" s="165"/>
      <c r="H32" s="183"/>
      <c r="I32" s="207"/>
      <c r="J32" s="41"/>
      <c r="K32" s="41"/>
      <c r="L32" s="41"/>
      <c r="M32" s="41"/>
      <c r="N32" s="41"/>
      <c r="O32" s="11"/>
    </row>
    <row r="33" spans="1:15" s="1" customFormat="1" ht="15" customHeight="1">
      <c r="A33" s="158"/>
      <c r="B33" s="164"/>
      <c r="C33" s="164"/>
      <c r="D33" s="164"/>
      <c r="E33" s="164"/>
      <c r="F33" s="164"/>
      <c r="G33" s="172"/>
      <c r="H33" s="183"/>
      <c r="I33" s="207"/>
      <c r="J33" s="41"/>
      <c r="K33" s="41"/>
      <c r="L33" s="41"/>
      <c r="M33" s="41"/>
      <c r="N33" s="41"/>
      <c r="O33" s="11"/>
    </row>
    <row r="34" spans="1:15" s="1" customFormat="1" ht="15" customHeight="1">
      <c r="A34" s="158"/>
      <c r="B34" s="164"/>
      <c r="C34" s="164"/>
      <c r="D34" s="164"/>
      <c r="E34" s="164"/>
      <c r="F34" s="164"/>
      <c r="G34" s="172"/>
      <c r="H34" s="183"/>
      <c r="I34" s="207"/>
      <c r="J34" s="41"/>
      <c r="K34" s="41"/>
      <c r="L34" s="41"/>
      <c r="M34" s="41"/>
      <c r="N34" s="41"/>
      <c r="O34" s="11"/>
    </row>
    <row r="35" spans="1:15" s="1" customFormat="1" ht="15" customHeight="1">
      <c r="A35" s="162"/>
      <c r="B35" s="173"/>
      <c r="C35" s="173"/>
      <c r="D35" s="173"/>
      <c r="E35" s="173"/>
      <c r="F35" s="173"/>
      <c r="G35" s="172"/>
      <c r="H35" s="183"/>
      <c r="I35" s="207"/>
      <c r="J35" s="41"/>
      <c r="K35" s="41"/>
      <c r="L35" s="41"/>
      <c r="M35" s="41"/>
      <c r="N35" s="41"/>
      <c r="O35" s="11"/>
    </row>
    <row r="36" spans="1:15" s="1" customFormat="1" ht="15" customHeight="1">
      <c r="A36" s="158"/>
      <c r="B36" s="164"/>
      <c r="C36" s="164"/>
      <c r="D36" s="164"/>
      <c r="E36" s="164"/>
      <c r="F36" s="164"/>
      <c r="G36" s="172"/>
      <c r="H36" s="183"/>
      <c r="I36" s="207"/>
      <c r="J36" s="41"/>
      <c r="K36" s="41"/>
      <c r="L36" s="41"/>
      <c r="M36" s="41"/>
      <c r="N36" s="41"/>
      <c r="O36" s="11"/>
    </row>
    <row r="37" spans="1:15" s="1" customFormat="1" ht="15" customHeight="1">
      <c r="A37" s="162"/>
      <c r="B37" s="174"/>
      <c r="C37" s="174"/>
      <c r="D37" s="174"/>
      <c r="E37" s="174"/>
      <c r="F37" s="173"/>
      <c r="G37" s="165"/>
      <c r="H37" s="183"/>
      <c r="I37" s="207"/>
      <c r="J37" s="41"/>
      <c r="K37" s="41"/>
      <c r="L37" s="41"/>
      <c r="M37" s="41"/>
      <c r="N37" s="41"/>
      <c r="O37" s="11"/>
    </row>
    <row r="38" spans="1:15" s="1" customFormat="1" ht="15" customHeight="1">
      <c r="A38" s="158"/>
      <c r="B38" s="164"/>
      <c r="C38" s="164"/>
      <c r="D38" s="164"/>
      <c r="E38" s="164"/>
      <c r="F38" s="164"/>
      <c r="G38" s="172"/>
      <c r="H38" s="183"/>
      <c r="I38" s="207"/>
      <c r="J38" s="41"/>
      <c r="K38" s="41"/>
      <c r="L38" s="41"/>
      <c r="M38" s="41"/>
      <c r="N38" s="41"/>
      <c r="O38" s="11"/>
    </row>
    <row r="39" spans="1:15" s="1" customFormat="1" ht="15" customHeight="1">
      <c r="A39" s="163"/>
      <c r="B39" s="173"/>
      <c r="C39" s="173"/>
      <c r="D39" s="173"/>
      <c r="E39" s="173"/>
      <c r="F39" s="173"/>
      <c r="G39" s="172"/>
      <c r="H39" s="183"/>
      <c r="I39" s="207"/>
      <c r="J39" s="41"/>
      <c r="K39" s="41"/>
      <c r="L39" s="41"/>
      <c r="M39" s="41"/>
      <c r="N39" s="41"/>
      <c r="O39" s="11"/>
    </row>
    <row r="40" spans="1:15" s="1" customFormat="1" ht="15" customHeight="1">
      <c r="A40" s="163"/>
      <c r="B40" s="173"/>
      <c r="C40" s="173"/>
      <c r="D40" s="173"/>
      <c r="E40" s="173"/>
      <c r="F40" s="173"/>
      <c r="G40" s="172"/>
      <c r="H40" s="183"/>
      <c r="I40" s="207"/>
      <c r="J40" s="41"/>
      <c r="K40" s="41"/>
      <c r="L40" s="41"/>
      <c r="M40" s="41"/>
      <c r="N40" s="41"/>
      <c r="O40" s="11"/>
    </row>
    <row r="41" spans="1:15" s="1" customFormat="1" ht="15" customHeight="1">
      <c r="A41" s="225"/>
      <c r="B41" s="165"/>
      <c r="C41" s="173"/>
      <c r="D41" s="173"/>
      <c r="E41" s="173"/>
      <c r="F41" s="183"/>
      <c r="G41" s="172"/>
      <c r="H41" s="183"/>
      <c r="I41" s="207"/>
      <c r="J41" s="41"/>
      <c r="K41" s="41"/>
      <c r="L41" s="41"/>
      <c r="M41" s="41"/>
      <c r="N41" s="41"/>
      <c r="O41" s="11"/>
    </row>
    <row r="42" spans="1:15" s="1" customFormat="1" ht="15" customHeight="1">
      <c r="A42" s="225"/>
      <c r="B42" s="165"/>
      <c r="C42" s="173"/>
      <c r="D42" s="173"/>
      <c r="E42" s="173"/>
      <c r="F42" s="183"/>
      <c r="G42" s="172"/>
      <c r="H42" s="183"/>
      <c r="I42" s="207"/>
      <c r="J42" s="41"/>
      <c r="K42" s="41"/>
      <c r="L42" s="41"/>
      <c r="M42" s="41"/>
      <c r="N42" s="41"/>
      <c r="O42" s="11"/>
    </row>
    <row r="43" spans="1:15" s="1" customFormat="1" ht="15" customHeight="1">
      <c r="A43" s="225"/>
      <c r="B43" s="165"/>
      <c r="C43" s="173"/>
      <c r="D43" s="173"/>
      <c r="E43" s="173"/>
      <c r="F43" s="183"/>
      <c r="G43" s="172"/>
      <c r="H43" s="183"/>
      <c r="I43" s="207"/>
      <c r="J43" s="41"/>
      <c r="K43" s="41"/>
      <c r="L43" s="41"/>
      <c r="M43" s="41"/>
      <c r="N43" s="41"/>
      <c r="O43" s="11"/>
    </row>
    <row r="44" spans="1:15" s="1" customFormat="1" ht="15" customHeight="1">
      <c r="A44" s="226"/>
      <c r="B44" s="165"/>
      <c r="C44" s="173"/>
      <c r="D44" s="173"/>
      <c r="E44" s="173"/>
      <c r="F44" s="183"/>
      <c r="G44" s="172"/>
      <c r="H44" s="183"/>
      <c r="I44" s="207"/>
      <c r="J44" s="41"/>
      <c r="K44" s="41"/>
      <c r="L44" s="41"/>
      <c r="M44" s="41"/>
      <c r="N44" s="41"/>
      <c r="O44" s="11"/>
    </row>
    <row r="45" spans="1:15" ht="15" customHeight="1">
      <c r="A45" s="226"/>
      <c r="B45" s="305"/>
      <c r="C45" s="282"/>
      <c r="D45" s="283"/>
      <c r="E45" s="283"/>
      <c r="F45" s="306"/>
      <c r="G45" s="175"/>
      <c r="H45" s="183"/>
      <c r="I45" s="207"/>
    </row>
    <row r="46" spans="1:15" s="1" customFormat="1" ht="15" customHeight="1" thickBot="1">
      <c r="A46" s="227"/>
      <c r="B46" s="285"/>
      <c r="C46" s="174"/>
      <c r="D46" s="174"/>
      <c r="E46" s="174"/>
      <c r="F46" s="322"/>
      <c r="G46" s="323"/>
      <c r="H46" s="322"/>
      <c r="I46" s="324"/>
      <c r="J46" s="41"/>
      <c r="K46" s="41"/>
      <c r="L46" s="41"/>
      <c r="M46" s="41"/>
      <c r="N46" s="41"/>
      <c r="O46" s="11"/>
    </row>
    <row r="47" spans="1:15" s="1" customFormat="1" ht="20.100000000000001" customHeight="1" thickTop="1" thickBot="1">
      <c r="A47" s="232" t="s">
        <v>2</v>
      </c>
      <c r="B47" s="531" t="s">
        <v>208</v>
      </c>
      <c r="C47" s="532"/>
      <c r="D47" s="532"/>
      <c r="E47" s="532"/>
      <c r="F47" s="533"/>
      <c r="G47" s="233"/>
      <c r="H47" s="234"/>
      <c r="I47" s="235"/>
      <c r="J47" s="41"/>
      <c r="K47" s="41"/>
      <c r="L47" s="41"/>
      <c r="M47" s="41"/>
      <c r="N47" s="41"/>
      <c r="O47" s="11"/>
    </row>
    <row r="48" spans="1:15" s="1" customFormat="1" ht="45" customHeight="1" thickTop="1" thickBot="1">
      <c r="A48" s="236" t="s">
        <v>206</v>
      </c>
      <c r="B48" s="534" t="s">
        <v>207</v>
      </c>
      <c r="C48" s="535"/>
      <c r="D48" s="535"/>
      <c r="E48" s="535"/>
      <c r="F48" s="536"/>
      <c r="G48" s="229"/>
      <c r="H48" s="230"/>
      <c r="I48" s="231"/>
      <c r="J48" s="41"/>
      <c r="K48" s="41"/>
      <c r="L48" s="41"/>
      <c r="M48" s="41"/>
      <c r="N48" s="41"/>
      <c r="O48" s="11"/>
    </row>
    <row r="49" spans="1:15" s="11" customFormat="1" ht="20.100000000000001" customHeight="1" thickTop="1" thickBot="1">
      <c r="A49" s="182" t="s">
        <v>150</v>
      </c>
      <c r="B49" s="521" t="s">
        <v>233</v>
      </c>
      <c r="C49" s="522"/>
      <c r="D49" s="522"/>
      <c r="E49" s="522"/>
      <c r="F49" s="522"/>
      <c r="G49" s="522"/>
      <c r="H49" s="523"/>
      <c r="I49" s="446" t="s">
        <v>283</v>
      </c>
      <c r="J49" s="41"/>
      <c r="K49" s="41"/>
      <c r="L49" s="41"/>
      <c r="M49" s="41"/>
      <c r="N49" s="41"/>
    </row>
    <row r="50" spans="1:15" s="1" customFormat="1" ht="15" customHeight="1" thickTop="1">
      <c r="A50" s="23"/>
      <c r="B50" s="21"/>
      <c r="C50" s="21"/>
      <c r="D50" s="21"/>
      <c r="E50" s="21"/>
      <c r="F50" s="21"/>
      <c r="G50" s="21"/>
      <c r="H50" s="21"/>
      <c r="I50" s="22"/>
      <c r="J50" s="41"/>
      <c r="K50" s="41"/>
      <c r="L50" s="41"/>
      <c r="M50" s="41"/>
      <c r="N50" s="41"/>
      <c r="O50" s="11"/>
    </row>
    <row r="51" spans="1:15" ht="20.100000000000001" customHeight="1">
      <c r="A51" s="524" t="s">
        <v>22</v>
      </c>
      <c r="B51" s="525"/>
      <c r="C51" s="525"/>
      <c r="D51" s="525"/>
      <c r="E51" s="525"/>
      <c r="F51" s="525"/>
      <c r="G51" s="525"/>
      <c r="H51" s="525"/>
      <c r="I51" s="526"/>
      <c r="N51" s="8"/>
      <c r="O51"/>
    </row>
    <row r="52" spans="1:15" ht="15" customHeight="1">
      <c r="A52" s="537"/>
      <c r="B52" s="538"/>
      <c r="C52" s="538"/>
      <c r="D52" s="538"/>
      <c r="E52" s="538"/>
      <c r="F52" s="538"/>
      <c r="G52" s="538"/>
      <c r="H52" s="538"/>
      <c r="I52" s="539"/>
      <c r="N52" s="8"/>
      <c r="O52"/>
    </row>
    <row r="53" spans="1:15" s="4" customFormat="1" ht="15" customHeight="1">
      <c r="A53" s="506" t="s">
        <v>184</v>
      </c>
      <c r="B53" s="507"/>
      <c r="C53" s="507"/>
      <c r="D53" s="507"/>
      <c r="E53" s="507"/>
      <c r="F53" s="507"/>
      <c r="G53" s="507"/>
      <c r="H53" s="507"/>
      <c r="I53" s="508"/>
      <c r="J53" s="20"/>
      <c r="K53" s="20"/>
      <c r="L53" s="20"/>
      <c r="M53" s="20"/>
      <c r="N53" s="20"/>
    </row>
    <row r="54" spans="1:15" s="4" customFormat="1" ht="15" customHeight="1">
      <c r="A54" s="506" t="s">
        <v>185</v>
      </c>
      <c r="B54" s="507"/>
      <c r="C54" s="507"/>
      <c r="D54" s="507"/>
      <c r="E54" s="507"/>
      <c r="F54" s="507"/>
      <c r="G54" s="507"/>
      <c r="H54" s="507"/>
      <c r="I54" s="508"/>
      <c r="J54" s="20"/>
      <c r="K54" s="20"/>
      <c r="L54" s="20"/>
      <c r="M54" s="20"/>
      <c r="N54" s="20"/>
    </row>
    <row r="55" spans="1:15" s="4" customFormat="1" ht="15" customHeight="1">
      <c r="A55" s="506" t="s">
        <v>186</v>
      </c>
      <c r="B55" s="507"/>
      <c r="C55" s="507"/>
      <c r="D55" s="507"/>
      <c r="E55" s="507"/>
      <c r="F55" s="507"/>
      <c r="G55" s="507"/>
      <c r="H55" s="507"/>
      <c r="I55" s="508"/>
      <c r="J55" s="20"/>
      <c r="K55" s="20"/>
      <c r="L55" s="20"/>
      <c r="M55" s="20"/>
      <c r="N55" s="20"/>
    </row>
    <row r="56" spans="1:15" s="4" customFormat="1" ht="15" customHeight="1">
      <c r="A56" s="509" t="s">
        <v>187</v>
      </c>
      <c r="B56" s="510"/>
      <c r="C56" s="510"/>
      <c r="D56" s="510"/>
      <c r="E56" s="510"/>
      <c r="F56" s="510"/>
      <c r="G56" s="510"/>
      <c r="H56" s="510"/>
      <c r="I56" s="511"/>
      <c r="J56" s="20"/>
      <c r="K56" s="20"/>
      <c r="L56" s="20"/>
      <c r="M56" s="20"/>
      <c r="N56" s="20"/>
    </row>
    <row r="57" spans="1:15" s="4" customFormat="1" ht="15" customHeight="1">
      <c r="A57" s="509" t="s">
        <v>188</v>
      </c>
      <c r="B57" s="510"/>
      <c r="C57" s="510"/>
      <c r="D57" s="510"/>
      <c r="E57" s="510"/>
      <c r="F57" s="510"/>
      <c r="G57" s="510"/>
      <c r="H57" s="510"/>
      <c r="I57" s="511"/>
      <c r="J57" s="20"/>
      <c r="K57" s="20"/>
      <c r="L57" s="20"/>
      <c r="M57" s="20"/>
      <c r="N57" s="20"/>
    </row>
    <row r="58" spans="1:15" s="4" customFormat="1" ht="15" customHeight="1">
      <c r="A58" s="506" t="s">
        <v>189</v>
      </c>
      <c r="B58" s="507"/>
      <c r="C58" s="507"/>
      <c r="D58" s="507"/>
      <c r="E58" s="507"/>
      <c r="F58" s="507"/>
      <c r="G58" s="507"/>
      <c r="H58" s="507"/>
      <c r="I58" s="508"/>
      <c r="J58" s="20"/>
      <c r="K58" s="20"/>
      <c r="L58" s="20"/>
      <c r="M58" s="20"/>
      <c r="N58" s="20"/>
    </row>
    <row r="59" spans="1:15" s="4" customFormat="1" ht="15" customHeight="1">
      <c r="A59" s="506" t="s">
        <v>190</v>
      </c>
      <c r="B59" s="507"/>
      <c r="C59" s="507"/>
      <c r="D59" s="507"/>
      <c r="E59" s="507"/>
      <c r="F59" s="507"/>
      <c r="G59" s="507"/>
      <c r="H59" s="507"/>
      <c r="I59" s="508"/>
      <c r="J59" s="20"/>
      <c r="K59" s="20"/>
      <c r="L59" s="20"/>
      <c r="M59" s="20"/>
      <c r="N59" s="20"/>
    </row>
    <row r="60" spans="1:15" s="4" customFormat="1" ht="15" customHeight="1">
      <c r="A60" s="506" t="s">
        <v>191</v>
      </c>
      <c r="B60" s="507"/>
      <c r="C60" s="507"/>
      <c r="D60" s="507"/>
      <c r="E60" s="507"/>
      <c r="F60" s="507"/>
      <c r="G60" s="507"/>
      <c r="H60" s="507"/>
      <c r="I60" s="508"/>
      <c r="J60" s="20"/>
      <c r="K60" s="20"/>
      <c r="L60" s="20"/>
      <c r="M60" s="20"/>
      <c r="N60" s="20"/>
    </row>
    <row r="61" spans="1:15" s="4" customFormat="1" ht="15" customHeight="1">
      <c r="A61" s="509" t="s">
        <v>192</v>
      </c>
      <c r="B61" s="510"/>
      <c r="C61" s="510"/>
      <c r="D61" s="510"/>
      <c r="E61" s="510"/>
      <c r="F61" s="510"/>
      <c r="G61" s="510"/>
      <c r="H61" s="510"/>
      <c r="I61" s="511"/>
      <c r="J61" s="20"/>
      <c r="K61" s="20"/>
      <c r="L61" s="20"/>
      <c r="M61" s="20"/>
      <c r="N61" s="20"/>
    </row>
    <row r="62" spans="1:15" ht="15" customHeight="1">
      <c r="A62" s="82"/>
      <c r="D62" s="3"/>
      <c r="E62" s="3"/>
      <c r="F62" s="3"/>
      <c r="I62" s="83"/>
      <c r="N62" s="8"/>
      <c r="O62"/>
    </row>
    <row r="63" spans="1:15" ht="15" customHeight="1">
      <c r="A63" s="82"/>
      <c r="D63" s="3"/>
      <c r="E63" s="3"/>
      <c r="F63" s="3"/>
      <c r="I63" s="83"/>
      <c r="N63" s="8"/>
      <c r="O63"/>
    </row>
    <row r="64" spans="1:15" ht="15" customHeight="1">
      <c r="A64" s="82"/>
      <c r="E64" s="79" t="s">
        <v>30</v>
      </c>
      <c r="F64" s="79"/>
      <c r="G64" s="79"/>
      <c r="H64" s="79"/>
      <c r="I64" s="83"/>
      <c r="N64" s="8"/>
      <c r="O64"/>
    </row>
    <row r="65" spans="1:15" ht="15" customHeight="1">
      <c r="A65" s="82"/>
      <c r="D65" s="3"/>
      <c r="E65" s="3"/>
      <c r="F65" s="3"/>
      <c r="I65" s="83"/>
      <c r="N65" s="8"/>
      <c r="O65"/>
    </row>
    <row r="66" spans="1:15" ht="15" customHeight="1">
      <c r="A66" s="82"/>
      <c r="D66" s="3"/>
      <c r="E66" s="3"/>
      <c r="F66" s="3"/>
      <c r="I66" s="83"/>
      <c r="N66" s="8"/>
      <c r="O66"/>
    </row>
    <row r="67" spans="1:15" ht="15" customHeight="1">
      <c r="A67" s="82"/>
      <c r="E67" s="79" t="s">
        <v>105</v>
      </c>
      <c r="F67" s="79"/>
      <c r="G67" s="79"/>
      <c r="H67" s="79"/>
      <c r="I67" s="83"/>
      <c r="N67" s="8"/>
      <c r="O67"/>
    </row>
    <row r="68" spans="1:15" ht="15" customHeight="1">
      <c r="A68" s="82"/>
      <c r="D68" s="3"/>
      <c r="E68" s="3"/>
      <c r="F68" s="3"/>
      <c r="I68" s="83"/>
      <c r="N68" s="8"/>
      <c r="O68"/>
    </row>
    <row r="69" spans="1:15" ht="15" customHeight="1">
      <c r="A69" s="82"/>
      <c r="D69" s="3"/>
      <c r="E69" s="3"/>
      <c r="F69" s="3"/>
      <c r="I69" s="83"/>
      <c r="N69" s="8"/>
      <c r="O69"/>
    </row>
    <row r="70" spans="1:15" s="81" customFormat="1" ht="20.100000000000001" customHeight="1">
      <c r="A70" s="84"/>
      <c r="B70" s="529" t="s">
        <v>172</v>
      </c>
      <c r="C70" s="529"/>
      <c r="D70" s="85"/>
      <c r="E70" s="85">
        <v>30</v>
      </c>
      <c r="F70" s="80"/>
      <c r="G70" s="80" t="s">
        <v>171</v>
      </c>
      <c r="H70" s="80"/>
      <c r="I70" s="86"/>
      <c r="J70" s="80"/>
      <c r="K70" s="80"/>
      <c r="L70" s="80"/>
      <c r="M70" s="80"/>
      <c r="N70" s="80"/>
    </row>
    <row r="71" spans="1:15" ht="15" customHeight="1">
      <c r="A71" s="82"/>
      <c r="I71" s="83"/>
    </row>
    <row r="72" spans="1:15" ht="15" customHeight="1" thickBot="1">
      <c r="A72" s="186"/>
      <c r="B72" s="184"/>
      <c r="C72" s="184"/>
      <c r="D72" s="184"/>
      <c r="E72" s="184"/>
      <c r="F72" s="184"/>
      <c r="G72" s="184"/>
      <c r="H72" s="184"/>
      <c r="I72" s="187"/>
    </row>
    <row r="73" spans="1:15" ht="15" customHeight="1" thickTop="1"/>
    <row r="74" spans="1:15" ht="15" customHeight="1"/>
    <row r="75" spans="1:15" ht="15" customHeight="1"/>
    <row r="76" spans="1:15" ht="15" customHeight="1"/>
    <row r="77" spans="1:15" ht="15" customHeight="1"/>
    <row r="78" spans="1:15" ht="15" customHeight="1"/>
    <row r="79" spans="1:15" ht="15" customHeight="1"/>
    <row r="80" spans="1:15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</sheetData>
  <mergeCells count="24">
    <mergeCell ref="B70:C70"/>
    <mergeCell ref="G7:H7"/>
    <mergeCell ref="G8:H8"/>
    <mergeCell ref="B47:F47"/>
    <mergeCell ref="B48:F48"/>
    <mergeCell ref="B7:C7"/>
    <mergeCell ref="B8:C8"/>
    <mergeCell ref="A57:I57"/>
    <mergeCell ref="A58:I58"/>
    <mergeCell ref="A59:I59"/>
    <mergeCell ref="A60:I60"/>
    <mergeCell ref="A61:I61"/>
    <mergeCell ref="A52:I52"/>
    <mergeCell ref="A53:I53"/>
    <mergeCell ref="A54:I54"/>
    <mergeCell ref="A55:I55"/>
    <mergeCell ref="A56:I56"/>
    <mergeCell ref="A1:I1"/>
    <mergeCell ref="A2:I2"/>
    <mergeCell ref="A3:I3"/>
    <mergeCell ref="B49:H49"/>
    <mergeCell ref="A51:I51"/>
    <mergeCell ref="B4:C4"/>
    <mergeCell ref="B5:C5"/>
  </mergeCells>
  <printOptions horizontalCentered="1"/>
  <pageMargins left="0.25" right="0.25" top="0.5" bottom="0.25" header="0" footer="0"/>
  <pageSetup paperSize="5" scale="8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50"/>
  <sheetViews>
    <sheetView view="pageBreakPreview" zoomScaleNormal="100" zoomScaleSheetLayoutView="100" workbookViewId="0">
      <selection activeCell="B4" sqref="B4:C4"/>
    </sheetView>
  </sheetViews>
  <sheetFormatPr defaultRowHeight="15"/>
  <cols>
    <col min="1" max="1" width="21.77734375" style="20" customWidth="1"/>
    <col min="2" max="6" width="9.77734375" style="20" customWidth="1"/>
    <col min="7" max="9" width="12.77734375" style="20" customWidth="1"/>
    <col min="10" max="15" width="8.88671875" style="20"/>
    <col min="16" max="16" width="8.88671875" style="4"/>
  </cols>
  <sheetData>
    <row r="1" spans="1:16" ht="15" customHeight="1" thickTop="1">
      <c r="A1" s="512"/>
      <c r="B1" s="513"/>
      <c r="C1" s="513"/>
      <c r="D1" s="513"/>
      <c r="E1" s="513"/>
      <c r="F1" s="513"/>
      <c r="G1" s="513"/>
      <c r="H1" s="513"/>
      <c r="I1" s="514"/>
      <c r="O1" s="8"/>
      <c r="P1"/>
    </row>
    <row r="2" spans="1:16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O2" s="8"/>
      <c r="P2"/>
    </row>
    <row r="3" spans="1:16" ht="15" customHeight="1">
      <c r="A3" s="518"/>
      <c r="B3" s="519"/>
      <c r="C3" s="519"/>
      <c r="D3" s="519"/>
      <c r="E3" s="519"/>
      <c r="F3" s="519"/>
      <c r="G3" s="519"/>
      <c r="H3" s="519"/>
      <c r="I3" s="520"/>
      <c r="O3" s="8"/>
      <c r="P3"/>
    </row>
    <row r="4" spans="1:16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O4" s="8"/>
      <c r="P4"/>
    </row>
    <row r="5" spans="1:16" ht="15" customHeight="1">
      <c r="A5" s="64" t="s">
        <v>232</v>
      </c>
      <c r="B5" s="528" t="str">
        <f>'100 Series'!B5</f>
        <v xml:space="preserve">100 SERIES  </v>
      </c>
      <c r="C5" s="528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O5" s="8"/>
      <c r="P5"/>
    </row>
    <row r="6" spans="1:16" ht="15" customHeight="1">
      <c r="A6" s="64"/>
      <c r="B6" s="10"/>
      <c r="C6" s="10"/>
      <c r="D6" s="10"/>
      <c r="E6" s="10"/>
      <c r="F6" s="9"/>
      <c r="G6" s="10"/>
      <c r="H6" s="10"/>
      <c r="I6" s="22"/>
      <c r="O6" s="8"/>
      <c r="P6"/>
    </row>
    <row r="7" spans="1:16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40" t="str">
        <f>'100 Series'!G7</f>
        <v>CONTRACT PERIOD :</v>
      </c>
      <c r="H7" s="540"/>
      <c r="I7" s="22"/>
      <c r="O7" s="8"/>
      <c r="P7"/>
    </row>
    <row r="8" spans="1:16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541" t="str">
        <f>'100 Series'!G8</f>
        <v>April 1, 2025 to March 31, 2026</v>
      </c>
      <c r="H8" s="541"/>
      <c r="I8" s="22"/>
      <c r="O8" s="8"/>
      <c r="P8"/>
    </row>
    <row r="9" spans="1:16" ht="15" customHeight="1" thickBot="1">
      <c r="A9" s="23"/>
      <c r="B9" s="25"/>
      <c r="C9" s="21"/>
      <c r="D9" s="21"/>
      <c r="E9" s="21"/>
      <c r="F9" s="21"/>
      <c r="G9" s="21"/>
      <c r="H9" s="21"/>
      <c r="I9" s="22"/>
      <c r="O9" s="8"/>
      <c r="P9"/>
    </row>
    <row r="10" spans="1:16" ht="20.100000000000001" customHeight="1" thickTop="1" thickBot="1">
      <c r="A10" s="542" t="s">
        <v>35</v>
      </c>
      <c r="B10" s="543"/>
      <c r="C10" s="543"/>
      <c r="D10" s="543"/>
      <c r="E10" s="543"/>
      <c r="F10" s="543"/>
      <c r="G10" s="544"/>
      <c r="H10" s="544"/>
      <c r="I10" s="545"/>
    </row>
    <row r="11" spans="1:16" ht="15" customHeight="1" thickTop="1" thickBot="1">
      <c r="A11" s="263" t="s">
        <v>8</v>
      </c>
      <c r="B11" s="154" t="s">
        <v>11</v>
      </c>
      <c r="C11" s="237" t="s">
        <v>9</v>
      </c>
      <c r="D11" s="237" t="s">
        <v>21</v>
      </c>
      <c r="E11" s="237" t="s">
        <v>10</v>
      </c>
      <c r="F11" s="238" t="s">
        <v>27</v>
      </c>
      <c r="G11" s="191" t="s">
        <v>24</v>
      </c>
      <c r="H11" s="67" t="s">
        <v>23</v>
      </c>
      <c r="I11" s="68" t="s">
        <v>25</v>
      </c>
    </row>
    <row r="12" spans="1:16" ht="15" customHeight="1" thickTop="1">
      <c r="A12" s="264" t="s">
        <v>2</v>
      </c>
      <c r="B12" s="155" t="s">
        <v>12</v>
      </c>
      <c r="C12" s="161" t="s">
        <v>13</v>
      </c>
      <c r="D12" s="161" t="s">
        <v>20</v>
      </c>
      <c r="E12" s="161" t="s">
        <v>13</v>
      </c>
      <c r="F12" s="219" t="s">
        <v>12</v>
      </c>
      <c r="G12" s="253"/>
      <c r="H12" s="254"/>
      <c r="I12" s="255"/>
    </row>
    <row r="13" spans="1:16" ht="15" customHeight="1">
      <c r="A13" s="265" t="s">
        <v>14</v>
      </c>
      <c r="B13" s="156">
        <v>680</v>
      </c>
      <c r="C13" s="240">
        <v>680</v>
      </c>
      <c r="D13" s="240">
        <v>680</v>
      </c>
      <c r="E13" s="240">
        <v>680</v>
      </c>
      <c r="F13" s="241">
        <v>680</v>
      </c>
      <c r="G13" s="256"/>
      <c r="H13" s="257">
        <v>0.13</v>
      </c>
      <c r="I13" s="258"/>
    </row>
    <row r="14" spans="1:16" ht="15" customHeight="1">
      <c r="A14" s="263"/>
      <c r="B14" s="156">
        <v>524</v>
      </c>
      <c r="C14" s="240">
        <v>526</v>
      </c>
      <c r="D14" s="240">
        <v>527</v>
      </c>
      <c r="E14" s="240">
        <v>529</v>
      </c>
      <c r="F14" s="241">
        <v>530</v>
      </c>
      <c r="G14" s="259"/>
      <c r="H14" s="260"/>
      <c r="I14" s="261"/>
    </row>
    <row r="15" spans="1:16" ht="15" customHeight="1" thickBot="1">
      <c r="A15" s="263"/>
      <c r="B15" s="157" t="s">
        <v>18</v>
      </c>
      <c r="C15" s="242" t="s">
        <v>18</v>
      </c>
      <c r="D15" s="243">
        <v>1</v>
      </c>
      <c r="E15" s="242" t="s">
        <v>18</v>
      </c>
      <c r="F15" s="244" t="s">
        <v>18</v>
      </c>
      <c r="G15" s="159"/>
      <c r="H15" s="250"/>
      <c r="I15" s="262"/>
    </row>
    <row r="16" spans="1:16" ht="20.100000000000001" customHeight="1" thickTop="1" thickBot="1">
      <c r="A16" s="251" t="s">
        <v>19</v>
      </c>
      <c r="B16" s="245"/>
      <c r="C16" s="245"/>
      <c r="D16" s="245"/>
      <c r="E16" s="245"/>
      <c r="F16" s="266"/>
      <c r="G16" s="268"/>
      <c r="H16" s="269"/>
      <c r="I16" s="267"/>
    </row>
    <row r="17" spans="1:9" ht="15" customHeight="1" thickTop="1">
      <c r="A17" s="246"/>
      <c r="B17" s="177"/>
      <c r="C17" s="177"/>
      <c r="D17" s="177"/>
      <c r="E17" s="177"/>
      <c r="F17" s="178"/>
      <c r="G17" s="325"/>
      <c r="H17" s="326"/>
      <c r="I17" s="327"/>
    </row>
    <row r="18" spans="1:9" ht="15" customHeight="1">
      <c r="A18" s="247" t="s">
        <v>209</v>
      </c>
      <c r="B18" s="167" t="s">
        <v>97</v>
      </c>
      <c r="C18" s="167">
        <v>0</v>
      </c>
      <c r="D18" s="167" t="s">
        <v>97</v>
      </c>
      <c r="E18" s="167">
        <v>0</v>
      </c>
      <c r="F18" s="167" t="s">
        <v>97</v>
      </c>
      <c r="G18" s="442">
        <f>SUM(B18:F18)</f>
        <v>0</v>
      </c>
      <c r="H18" s="447">
        <f>G18*H$13</f>
        <v>0</v>
      </c>
      <c r="I18" s="448">
        <f>+G18+H18</f>
        <v>0</v>
      </c>
    </row>
    <row r="19" spans="1:9" ht="15" customHeight="1">
      <c r="A19" s="247" t="s">
        <v>210</v>
      </c>
      <c r="B19" s="440">
        <v>0</v>
      </c>
      <c r="C19" s="167" t="s">
        <v>97</v>
      </c>
      <c r="D19" s="167" t="s">
        <v>97</v>
      </c>
      <c r="E19" s="167" t="s">
        <v>97</v>
      </c>
      <c r="F19" s="167" t="s">
        <v>97</v>
      </c>
      <c r="G19" s="442">
        <f>SUM(B19:F19)</f>
        <v>0</v>
      </c>
      <c r="H19" s="447">
        <f>G19*H$13</f>
        <v>0</v>
      </c>
      <c r="I19" s="448">
        <f>+G19+H19</f>
        <v>0</v>
      </c>
    </row>
    <row r="20" spans="1:9" ht="15" customHeight="1">
      <c r="A20" s="247" t="s">
        <v>211</v>
      </c>
      <c r="B20" s="167" t="s">
        <v>97</v>
      </c>
      <c r="C20" s="441">
        <v>0</v>
      </c>
      <c r="D20" s="167" t="s">
        <v>97</v>
      </c>
      <c r="E20" s="441">
        <v>0</v>
      </c>
      <c r="F20" s="167" t="s">
        <v>97</v>
      </c>
      <c r="G20" s="442">
        <f>SUM(B20:F20)</f>
        <v>0</v>
      </c>
      <c r="H20" s="447">
        <f>G20*H$13</f>
        <v>0</v>
      </c>
      <c r="I20" s="448">
        <f>+G20+H20</f>
        <v>0</v>
      </c>
    </row>
    <row r="21" spans="1:9" ht="15" customHeight="1">
      <c r="A21" s="247" t="s">
        <v>212</v>
      </c>
      <c r="B21" s="440">
        <v>0</v>
      </c>
      <c r="C21" s="167" t="s">
        <v>97</v>
      </c>
      <c r="D21" s="167" t="s">
        <v>97</v>
      </c>
      <c r="E21" s="167" t="s">
        <v>97</v>
      </c>
      <c r="F21" s="167" t="s">
        <v>97</v>
      </c>
      <c r="G21" s="442">
        <f>SUM(B21:F21)</f>
        <v>0</v>
      </c>
      <c r="H21" s="447">
        <f>G21*H$13</f>
        <v>0</v>
      </c>
      <c r="I21" s="448">
        <f>+G21+H21</f>
        <v>0</v>
      </c>
    </row>
    <row r="22" spans="1:9" ht="15" customHeight="1">
      <c r="A22" s="247" t="s">
        <v>213</v>
      </c>
      <c r="B22" s="328" t="s">
        <v>97</v>
      </c>
      <c r="C22" s="167" t="s">
        <v>97</v>
      </c>
      <c r="D22" s="167" t="s">
        <v>97</v>
      </c>
      <c r="E22" s="441">
        <v>0</v>
      </c>
      <c r="F22" s="167" t="s">
        <v>97</v>
      </c>
      <c r="G22" s="442">
        <f>SUM(B22:F22)</f>
        <v>0</v>
      </c>
      <c r="H22" s="447">
        <f>G22*H$13</f>
        <v>0</v>
      </c>
      <c r="I22" s="448">
        <f>+G22+H22</f>
        <v>0</v>
      </c>
    </row>
    <row r="23" spans="1:9" ht="15" customHeight="1">
      <c r="A23" s="248"/>
      <c r="B23" s="164"/>
      <c r="C23" s="164"/>
      <c r="D23" s="164"/>
      <c r="E23" s="164"/>
      <c r="F23" s="329"/>
      <c r="G23" s="165"/>
      <c r="H23" s="211"/>
      <c r="I23" s="330"/>
    </row>
    <row r="24" spans="1:9" ht="15" customHeight="1">
      <c r="A24" s="247" t="s">
        <v>100</v>
      </c>
      <c r="B24" s="449">
        <v>0</v>
      </c>
      <c r="C24" s="441">
        <v>0</v>
      </c>
      <c r="D24" s="167" t="s">
        <v>97</v>
      </c>
      <c r="E24" s="441">
        <v>0</v>
      </c>
      <c r="F24" s="167" t="s">
        <v>97</v>
      </c>
      <c r="G24" s="442">
        <f>SUM(B24:F24)</f>
        <v>0</v>
      </c>
      <c r="H24" s="447">
        <f>G24*H$13</f>
        <v>0</v>
      </c>
      <c r="I24" s="448">
        <f>+G24+H24</f>
        <v>0</v>
      </c>
    </row>
    <row r="25" spans="1:9" ht="15" customHeight="1">
      <c r="A25" s="247" t="s">
        <v>214</v>
      </c>
      <c r="B25" s="328" t="s">
        <v>97</v>
      </c>
      <c r="C25" s="441">
        <v>0</v>
      </c>
      <c r="D25" s="167" t="s">
        <v>97</v>
      </c>
      <c r="E25" s="441">
        <v>0</v>
      </c>
      <c r="F25" s="167" t="s">
        <v>97</v>
      </c>
      <c r="G25" s="442">
        <f>SUM(B25:F25)</f>
        <v>0</v>
      </c>
      <c r="H25" s="447">
        <f>G25*H$13</f>
        <v>0</v>
      </c>
      <c r="I25" s="448">
        <f>+G25+H25</f>
        <v>0</v>
      </c>
    </row>
    <row r="26" spans="1:9" ht="15" customHeight="1">
      <c r="A26" s="247" t="s">
        <v>215</v>
      </c>
      <c r="B26" s="328" t="s">
        <v>97</v>
      </c>
      <c r="C26" s="167" t="s">
        <v>97</v>
      </c>
      <c r="D26" s="167" t="s">
        <v>97</v>
      </c>
      <c r="E26" s="441">
        <v>0</v>
      </c>
      <c r="F26" s="167" t="s">
        <v>97</v>
      </c>
      <c r="G26" s="442">
        <f>SUM(B26:F26)</f>
        <v>0</v>
      </c>
      <c r="H26" s="447">
        <f>G26*H$13</f>
        <v>0</v>
      </c>
      <c r="I26" s="448">
        <f>+G26+H26</f>
        <v>0</v>
      </c>
    </row>
    <row r="27" spans="1:9" ht="15" customHeight="1">
      <c r="A27" s="247" t="s">
        <v>216</v>
      </c>
      <c r="B27" s="328" t="s">
        <v>97</v>
      </c>
      <c r="C27" s="167" t="s">
        <v>97</v>
      </c>
      <c r="D27" s="167" t="s">
        <v>97</v>
      </c>
      <c r="E27" s="441">
        <v>0</v>
      </c>
      <c r="F27" s="167" t="s">
        <v>97</v>
      </c>
      <c r="G27" s="442">
        <f>SUM(B27:F27)</f>
        <v>0</v>
      </c>
      <c r="H27" s="447">
        <f>G27*H$13</f>
        <v>0</v>
      </c>
      <c r="I27" s="448">
        <f>+G27+H27</f>
        <v>0</v>
      </c>
    </row>
    <row r="28" spans="1:9" ht="15" customHeight="1">
      <c r="A28" s="248"/>
      <c r="B28" s="164"/>
      <c r="C28" s="164"/>
      <c r="D28" s="164"/>
      <c r="E28" s="164"/>
      <c r="F28" s="329"/>
      <c r="G28" s="165"/>
      <c r="H28" s="211"/>
      <c r="I28" s="330"/>
    </row>
    <row r="29" spans="1:9" ht="15" customHeight="1">
      <c r="A29" s="247" t="s">
        <v>101</v>
      </c>
      <c r="B29" s="449">
        <v>0</v>
      </c>
      <c r="C29" s="441">
        <v>0</v>
      </c>
      <c r="D29" s="167" t="s">
        <v>97</v>
      </c>
      <c r="E29" s="441">
        <v>0</v>
      </c>
      <c r="F29" s="167" t="s">
        <v>97</v>
      </c>
      <c r="G29" s="442">
        <f>SUM(B29:F29)</f>
        <v>0</v>
      </c>
      <c r="H29" s="447">
        <f>G29*H$13</f>
        <v>0</v>
      </c>
      <c r="I29" s="448">
        <f>+G29+H29</f>
        <v>0</v>
      </c>
    </row>
    <row r="30" spans="1:9" ht="15" customHeight="1">
      <c r="A30" s="247" t="s">
        <v>217</v>
      </c>
      <c r="B30" s="328" t="s">
        <v>97</v>
      </c>
      <c r="C30" s="167" t="s">
        <v>97</v>
      </c>
      <c r="D30" s="167" t="s">
        <v>97</v>
      </c>
      <c r="E30" s="441">
        <v>0</v>
      </c>
      <c r="F30" s="167" t="s">
        <v>97</v>
      </c>
      <c r="G30" s="442">
        <f>SUM(B30:F30)</f>
        <v>0</v>
      </c>
      <c r="H30" s="447">
        <f>G30*H$13</f>
        <v>0</v>
      </c>
      <c r="I30" s="448">
        <f>+G30+H30</f>
        <v>0</v>
      </c>
    </row>
    <row r="31" spans="1:9" ht="15" customHeight="1">
      <c r="A31" s="247" t="s">
        <v>218</v>
      </c>
      <c r="B31" s="328" t="s">
        <v>97</v>
      </c>
      <c r="C31" s="441">
        <v>0</v>
      </c>
      <c r="D31" s="167" t="s">
        <v>97</v>
      </c>
      <c r="E31" s="441">
        <v>0</v>
      </c>
      <c r="F31" s="167" t="s">
        <v>97</v>
      </c>
      <c r="G31" s="442">
        <f>SUM(B31:F31)</f>
        <v>0</v>
      </c>
      <c r="H31" s="447">
        <f>G31*H$13</f>
        <v>0</v>
      </c>
      <c r="I31" s="448">
        <f>+G31+H31</f>
        <v>0</v>
      </c>
    </row>
    <row r="32" spans="1:9" ht="15" customHeight="1">
      <c r="A32" s="247" t="s">
        <v>217</v>
      </c>
      <c r="B32" s="328" t="s">
        <v>97</v>
      </c>
      <c r="C32" s="167" t="s">
        <v>97</v>
      </c>
      <c r="D32" s="167" t="s">
        <v>97</v>
      </c>
      <c r="E32" s="441">
        <v>0</v>
      </c>
      <c r="F32" s="167" t="s">
        <v>97</v>
      </c>
      <c r="G32" s="442">
        <f>SUM(B32:F32)</f>
        <v>0</v>
      </c>
      <c r="H32" s="447">
        <f>G32*H$13</f>
        <v>0</v>
      </c>
      <c r="I32" s="448">
        <f>+G32+H32</f>
        <v>0</v>
      </c>
    </row>
    <row r="33" spans="1:9" ht="15" customHeight="1">
      <c r="A33" s="248"/>
      <c r="B33" s="164"/>
      <c r="C33" s="164"/>
      <c r="D33" s="164"/>
      <c r="E33" s="164"/>
      <c r="F33" s="329"/>
      <c r="G33" s="165"/>
      <c r="H33" s="211"/>
      <c r="I33" s="330"/>
    </row>
    <row r="34" spans="1:9" ht="15" customHeight="1">
      <c r="A34" s="247" t="s">
        <v>219</v>
      </c>
      <c r="B34" s="328" t="s">
        <v>97</v>
      </c>
      <c r="C34" s="167" t="s">
        <v>97</v>
      </c>
      <c r="D34" s="167" t="s">
        <v>97</v>
      </c>
      <c r="E34" s="441">
        <v>0</v>
      </c>
      <c r="F34" s="167" t="s">
        <v>97</v>
      </c>
      <c r="G34" s="442">
        <f>SUM(B34:F34)</f>
        <v>0</v>
      </c>
      <c r="H34" s="447">
        <f>G34*H$13</f>
        <v>0</v>
      </c>
      <c r="I34" s="448">
        <f>+G34+H34</f>
        <v>0</v>
      </c>
    </row>
    <row r="35" spans="1:9" ht="15" customHeight="1">
      <c r="A35" s="247" t="s">
        <v>220</v>
      </c>
      <c r="B35" s="328" t="s">
        <v>97</v>
      </c>
      <c r="C35" s="441">
        <v>0</v>
      </c>
      <c r="D35" s="167" t="s">
        <v>97</v>
      </c>
      <c r="E35" s="441">
        <v>0</v>
      </c>
      <c r="F35" s="167" t="s">
        <v>97</v>
      </c>
      <c r="G35" s="442">
        <f>SUM(B35:F35)</f>
        <v>0</v>
      </c>
      <c r="H35" s="447">
        <f>G35*H$13</f>
        <v>0</v>
      </c>
      <c r="I35" s="448">
        <f>+G35+H35</f>
        <v>0</v>
      </c>
    </row>
    <row r="36" spans="1:9" ht="15" customHeight="1">
      <c r="A36" s="247" t="s">
        <v>221</v>
      </c>
      <c r="B36" s="328" t="s">
        <v>97</v>
      </c>
      <c r="C36" s="441">
        <v>0</v>
      </c>
      <c r="D36" s="167" t="s">
        <v>97</v>
      </c>
      <c r="E36" s="441">
        <v>0</v>
      </c>
      <c r="F36" s="167" t="s">
        <v>97</v>
      </c>
      <c r="G36" s="442">
        <f>SUM(B36:F36)</f>
        <v>0</v>
      </c>
      <c r="H36" s="447">
        <f>G36*H$13</f>
        <v>0</v>
      </c>
      <c r="I36" s="448">
        <f>+G36+H36</f>
        <v>0</v>
      </c>
    </row>
    <row r="37" spans="1:9" ht="15" customHeight="1">
      <c r="A37" s="247" t="s">
        <v>222</v>
      </c>
      <c r="B37" s="328" t="s">
        <v>97</v>
      </c>
      <c r="C37" s="167" t="s">
        <v>97</v>
      </c>
      <c r="D37" s="167" t="s">
        <v>97</v>
      </c>
      <c r="E37" s="441">
        <v>0</v>
      </c>
      <c r="F37" s="167" t="s">
        <v>97</v>
      </c>
      <c r="G37" s="442">
        <f>SUM(B37:F37)</f>
        <v>0</v>
      </c>
      <c r="H37" s="447">
        <f>G37*H$13</f>
        <v>0</v>
      </c>
      <c r="I37" s="448">
        <f>+G37+H37</f>
        <v>0</v>
      </c>
    </row>
    <row r="38" spans="1:9" ht="15" customHeight="1">
      <c r="A38" s="247" t="s">
        <v>223</v>
      </c>
      <c r="B38" s="328" t="s">
        <v>97</v>
      </c>
      <c r="C38" s="167" t="s">
        <v>97</v>
      </c>
      <c r="D38" s="167" t="s">
        <v>97</v>
      </c>
      <c r="E38" s="441">
        <v>0</v>
      </c>
      <c r="F38" s="167" t="s">
        <v>97</v>
      </c>
      <c r="G38" s="442">
        <f>SUM(B38:F38)</f>
        <v>0</v>
      </c>
      <c r="H38" s="447">
        <f>G38*H$13</f>
        <v>0</v>
      </c>
      <c r="I38" s="448">
        <f>+G38+H38</f>
        <v>0</v>
      </c>
    </row>
    <row r="39" spans="1:9" ht="15" customHeight="1">
      <c r="A39" s="248"/>
      <c r="B39" s="164"/>
      <c r="C39" s="164"/>
      <c r="D39" s="164"/>
      <c r="E39" s="164"/>
      <c r="F39" s="329"/>
      <c r="G39" s="165"/>
      <c r="H39" s="211"/>
      <c r="I39" s="330"/>
    </row>
    <row r="40" spans="1:9" ht="15" customHeight="1">
      <c r="A40" s="247" t="s">
        <v>102</v>
      </c>
      <c r="B40" s="449">
        <v>0</v>
      </c>
      <c r="C40" s="441">
        <v>0</v>
      </c>
      <c r="D40" s="167" t="s">
        <v>97</v>
      </c>
      <c r="E40" s="441">
        <v>0</v>
      </c>
      <c r="F40" s="167" t="s">
        <v>97</v>
      </c>
      <c r="G40" s="442">
        <f>SUM(B40:F40)</f>
        <v>0</v>
      </c>
      <c r="H40" s="447">
        <f>G40*H$13</f>
        <v>0</v>
      </c>
      <c r="I40" s="448">
        <f>+G40+H40</f>
        <v>0</v>
      </c>
    </row>
    <row r="41" spans="1:9" ht="15" customHeight="1">
      <c r="A41" s="247" t="s">
        <v>107</v>
      </c>
      <c r="B41" s="449">
        <v>0</v>
      </c>
      <c r="C41" s="441">
        <v>0</v>
      </c>
      <c r="D41" s="167" t="s">
        <v>97</v>
      </c>
      <c r="E41" s="441">
        <v>0</v>
      </c>
      <c r="F41" s="167" t="s">
        <v>97</v>
      </c>
      <c r="G41" s="442">
        <f>SUM(B41:F41)</f>
        <v>0</v>
      </c>
      <c r="H41" s="447">
        <f>G41*H$13</f>
        <v>0</v>
      </c>
      <c r="I41" s="448">
        <f>+G41+H41</f>
        <v>0</v>
      </c>
    </row>
    <row r="42" spans="1:9" ht="15" customHeight="1">
      <c r="A42" s="247" t="s">
        <v>224</v>
      </c>
      <c r="B42" s="328" t="s">
        <v>97</v>
      </c>
      <c r="C42" s="441">
        <v>0</v>
      </c>
      <c r="D42" s="167" t="s">
        <v>97</v>
      </c>
      <c r="E42" s="441">
        <v>0</v>
      </c>
      <c r="F42" s="167" t="s">
        <v>97</v>
      </c>
      <c r="G42" s="442">
        <f>SUM(B42:F42)</f>
        <v>0</v>
      </c>
      <c r="H42" s="447">
        <f>G42*H$13</f>
        <v>0</v>
      </c>
      <c r="I42" s="448">
        <f>+G42+H42</f>
        <v>0</v>
      </c>
    </row>
    <row r="43" spans="1:9" ht="15" customHeight="1">
      <c r="A43" s="247" t="s">
        <v>225</v>
      </c>
      <c r="B43" s="328" t="s">
        <v>97</v>
      </c>
      <c r="C43" s="167" t="s">
        <v>97</v>
      </c>
      <c r="D43" s="167" t="s">
        <v>97</v>
      </c>
      <c r="E43" s="441">
        <v>0</v>
      </c>
      <c r="F43" s="167" t="s">
        <v>97</v>
      </c>
      <c r="G43" s="442">
        <f>SUM(B43:F43)</f>
        <v>0</v>
      </c>
      <c r="H43" s="447">
        <f>G43*H$13</f>
        <v>0</v>
      </c>
      <c r="I43" s="448">
        <f>+G43+H43</f>
        <v>0</v>
      </c>
    </row>
    <row r="44" spans="1:9" ht="15" customHeight="1">
      <c r="A44" s="248"/>
      <c r="B44" s="164"/>
      <c r="C44" s="164"/>
      <c r="D44" s="164"/>
      <c r="E44" s="164"/>
      <c r="F44" s="329"/>
      <c r="G44" s="165"/>
      <c r="H44" s="211"/>
      <c r="I44" s="330"/>
    </row>
    <row r="45" spans="1:9" ht="15" customHeight="1">
      <c r="A45" s="247" t="s">
        <v>103</v>
      </c>
      <c r="B45" s="449">
        <v>0</v>
      </c>
      <c r="C45" s="441">
        <v>0</v>
      </c>
      <c r="D45" s="170" t="s">
        <v>97</v>
      </c>
      <c r="E45" s="441">
        <v>0</v>
      </c>
      <c r="F45" s="167" t="s">
        <v>97</v>
      </c>
      <c r="G45" s="442">
        <f>SUM(B45:F45)</f>
        <v>0</v>
      </c>
      <c r="H45" s="447">
        <f>G45*H$13</f>
        <v>0</v>
      </c>
      <c r="I45" s="448">
        <f>+G45+H45</f>
        <v>0</v>
      </c>
    </row>
    <row r="46" spans="1:9" ht="15" customHeight="1">
      <c r="A46" s="247" t="s">
        <v>226</v>
      </c>
      <c r="B46" s="328" t="s">
        <v>97</v>
      </c>
      <c r="C46" s="441">
        <v>0</v>
      </c>
      <c r="D46" s="170" t="s">
        <v>97</v>
      </c>
      <c r="E46" s="441">
        <v>0</v>
      </c>
      <c r="F46" s="167" t="s">
        <v>97</v>
      </c>
      <c r="G46" s="442">
        <f>SUM(B46:F46)</f>
        <v>0</v>
      </c>
      <c r="H46" s="447">
        <f>G46*H$13</f>
        <v>0</v>
      </c>
      <c r="I46" s="448">
        <f>+G46+H46</f>
        <v>0</v>
      </c>
    </row>
    <row r="47" spans="1:9" ht="15" customHeight="1">
      <c r="A47" s="247" t="s">
        <v>227</v>
      </c>
      <c r="B47" s="328" t="s">
        <v>97</v>
      </c>
      <c r="C47" s="167" t="s">
        <v>97</v>
      </c>
      <c r="D47" s="167" t="s">
        <v>97</v>
      </c>
      <c r="E47" s="441">
        <v>0</v>
      </c>
      <c r="F47" s="167" t="s">
        <v>97</v>
      </c>
      <c r="G47" s="442">
        <f>SUM(B47:F47)</f>
        <v>0</v>
      </c>
      <c r="H47" s="447">
        <f>G47*H$13</f>
        <v>0</v>
      </c>
      <c r="I47" s="448">
        <f>+G47+H47</f>
        <v>0</v>
      </c>
    </row>
    <row r="48" spans="1:9" ht="15" customHeight="1">
      <c r="A48" s="248"/>
      <c r="B48" s="164"/>
      <c r="C48" s="164"/>
      <c r="D48" s="164"/>
      <c r="E48" s="164"/>
      <c r="F48" s="329"/>
      <c r="G48" s="165"/>
      <c r="H48" s="211"/>
      <c r="I48" s="330"/>
    </row>
    <row r="49" spans="1:16" ht="15" customHeight="1">
      <c r="A49" s="247" t="s">
        <v>104</v>
      </c>
      <c r="B49" s="449">
        <v>0</v>
      </c>
      <c r="C49" s="441">
        <v>0</v>
      </c>
      <c r="D49" s="170" t="s">
        <v>97</v>
      </c>
      <c r="E49" s="441">
        <v>0</v>
      </c>
      <c r="F49" s="167" t="s">
        <v>97</v>
      </c>
      <c r="G49" s="442">
        <f>SUM(B49:F49)</f>
        <v>0</v>
      </c>
      <c r="H49" s="447">
        <f>G49*H$13</f>
        <v>0</v>
      </c>
      <c r="I49" s="448">
        <f>+G49+H49</f>
        <v>0</v>
      </c>
    </row>
    <row r="50" spans="1:16" ht="15" customHeight="1">
      <c r="A50" s="247" t="s">
        <v>228</v>
      </c>
      <c r="B50" s="167" t="s">
        <v>97</v>
      </c>
      <c r="C50" s="441">
        <v>0</v>
      </c>
      <c r="D50" s="170" t="s">
        <v>97</v>
      </c>
      <c r="E50" s="441">
        <v>0</v>
      </c>
      <c r="F50" s="167" t="s">
        <v>97</v>
      </c>
      <c r="G50" s="442">
        <f>SUM(B50:F50)</f>
        <v>0</v>
      </c>
      <c r="H50" s="447">
        <f>G50*H$13</f>
        <v>0</v>
      </c>
      <c r="I50" s="448">
        <f>+G50+H50</f>
        <v>0</v>
      </c>
    </row>
    <row r="51" spans="1:16" ht="15" customHeight="1">
      <c r="A51" s="247" t="s">
        <v>229</v>
      </c>
      <c r="B51" s="167" t="s">
        <v>97</v>
      </c>
      <c r="C51" s="167" t="s">
        <v>97</v>
      </c>
      <c r="D51" s="167" t="s">
        <v>97</v>
      </c>
      <c r="E51" s="441">
        <v>0</v>
      </c>
      <c r="F51" s="167" t="s">
        <v>97</v>
      </c>
      <c r="G51" s="442">
        <f>SUM(B51:F51)</f>
        <v>0</v>
      </c>
      <c r="H51" s="447">
        <f>G51*H$13</f>
        <v>0</v>
      </c>
      <c r="I51" s="448">
        <f>+G51+H51</f>
        <v>0</v>
      </c>
    </row>
    <row r="52" spans="1:16" s="1" customFormat="1" ht="15" customHeight="1">
      <c r="A52" s="239"/>
      <c r="B52" s="173"/>
      <c r="C52" s="173"/>
      <c r="D52" s="173"/>
      <c r="E52" s="173"/>
      <c r="F52" s="173"/>
      <c r="G52" s="172"/>
      <c r="H52" s="183"/>
      <c r="I52" s="331"/>
      <c r="J52" s="41"/>
      <c r="K52" s="41"/>
      <c r="L52" s="41"/>
      <c r="M52" s="41"/>
      <c r="N52" s="41"/>
      <c r="O52" s="41"/>
      <c r="P52" s="249"/>
    </row>
    <row r="53" spans="1:16" s="1" customFormat="1" ht="15" customHeight="1">
      <c r="A53" s="247" t="s">
        <v>151</v>
      </c>
      <c r="B53" s="167" t="s">
        <v>97</v>
      </c>
      <c r="C53" s="167" t="s">
        <v>97</v>
      </c>
      <c r="D53" s="450">
        <v>0</v>
      </c>
      <c r="E53" s="167" t="s">
        <v>97</v>
      </c>
      <c r="F53" s="167" t="s">
        <v>97</v>
      </c>
      <c r="G53" s="442">
        <f>SUM(B53:F53)</f>
        <v>0</v>
      </c>
      <c r="H53" s="447">
        <f>G53*H$13</f>
        <v>0</v>
      </c>
      <c r="I53" s="448">
        <f>+G53+H53</f>
        <v>0</v>
      </c>
      <c r="J53" s="41"/>
      <c r="K53" s="41"/>
      <c r="L53" s="41"/>
      <c r="M53" s="41"/>
      <c r="N53" s="41"/>
      <c r="O53" s="41"/>
      <c r="P53" s="249"/>
    </row>
    <row r="54" spans="1:16" s="1" customFormat="1" ht="15" customHeight="1">
      <c r="A54" s="239"/>
      <c r="B54" s="332"/>
      <c r="C54" s="173"/>
      <c r="D54" s="173"/>
      <c r="E54" s="173"/>
      <c r="F54" s="173"/>
      <c r="G54" s="172"/>
      <c r="H54" s="183"/>
      <c r="I54" s="331"/>
      <c r="J54" s="41"/>
      <c r="K54" s="41"/>
      <c r="L54" s="41"/>
      <c r="M54" s="41"/>
      <c r="N54" s="41"/>
      <c r="O54" s="41"/>
      <c r="P54" s="249"/>
    </row>
    <row r="55" spans="1:16" s="1" customFormat="1" ht="15" customHeight="1">
      <c r="A55" s="247" t="s">
        <v>152</v>
      </c>
      <c r="B55" s="167" t="s">
        <v>97</v>
      </c>
      <c r="C55" s="167" t="s">
        <v>97</v>
      </c>
      <c r="D55" s="167" t="s">
        <v>97</v>
      </c>
      <c r="E55" s="450">
        <v>0</v>
      </c>
      <c r="F55" s="167" t="s">
        <v>97</v>
      </c>
      <c r="G55" s="442">
        <f>SUM(B55:F55)</f>
        <v>0</v>
      </c>
      <c r="H55" s="447">
        <f>G55*H$13</f>
        <v>0</v>
      </c>
      <c r="I55" s="448">
        <f>+G55+H55</f>
        <v>0</v>
      </c>
      <c r="J55" s="41"/>
      <c r="K55" s="41"/>
      <c r="L55" s="41"/>
      <c r="M55" s="41"/>
      <c r="N55" s="41"/>
      <c r="O55" s="41"/>
      <c r="P55" s="249"/>
    </row>
    <row r="56" spans="1:16" s="1" customFormat="1" ht="15" customHeight="1" thickBot="1">
      <c r="A56" s="239"/>
      <c r="B56" s="332"/>
      <c r="C56" s="173"/>
      <c r="D56" s="173"/>
      <c r="E56" s="173"/>
      <c r="F56" s="173"/>
      <c r="G56" s="172"/>
      <c r="H56" s="183"/>
      <c r="I56" s="331"/>
      <c r="J56" s="41"/>
      <c r="K56" s="41"/>
      <c r="L56" s="41"/>
      <c r="M56" s="41"/>
      <c r="N56" s="41"/>
      <c r="O56" s="41"/>
      <c r="P56" s="249"/>
    </row>
    <row r="57" spans="1:16" s="1" customFormat="1" ht="45" customHeight="1" thickTop="1" thickBot="1">
      <c r="A57" s="236" t="s">
        <v>206</v>
      </c>
      <c r="B57" s="534" t="s">
        <v>207</v>
      </c>
      <c r="C57" s="535"/>
      <c r="D57" s="535"/>
      <c r="E57" s="535"/>
      <c r="F57" s="536"/>
      <c r="G57" s="229"/>
      <c r="H57" s="230"/>
      <c r="I57" s="231"/>
      <c r="J57" s="41"/>
      <c r="K57" s="41"/>
      <c r="L57" s="41"/>
      <c r="M57" s="41"/>
      <c r="N57" s="41"/>
      <c r="O57" s="11"/>
    </row>
    <row r="58" spans="1:16" s="11" customFormat="1" ht="20.100000000000001" customHeight="1" thickTop="1" thickBot="1">
      <c r="A58" s="181" t="str">
        <f>'100 Series'!A$49</f>
        <v>Service :</v>
      </c>
      <c r="B58" s="521" t="str">
        <f>'100 Series'!B$49</f>
        <v xml:space="preserve">     Hourly Rate for Repairs and Authorized Service Outside of Contractual Obligations</v>
      </c>
      <c r="C58" s="522"/>
      <c r="D58" s="522"/>
      <c r="E58" s="522"/>
      <c r="F58" s="522"/>
      <c r="G58" s="522"/>
      <c r="H58" s="523"/>
      <c r="I58" s="451" t="str">
        <f>'100 Series'!I$49</f>
        <v>$0.00 / Hr</v>
      </c>
      <c r="J58" s="41"/>
      <c r="K58" s="41"/>
      <c r="L58" s="41"/>
      <c r="M58" s="41"/>
      <c r="N58" s="41"/>
      <c r="O58" s="41"/>
      <c r="P58" s="41"/>
    </row>
    <row r="59" spans="1:16" s="1" customFormat="1" ht="15" customHeight="1" thickTop="1">
      <c r="A59" s="23"/>
      <c r="B59" s="21"/>
      <c r="C59" s="21"/>
      <c r="D59" s="21"/>
      <c r="E59" s="21"/>
      <c r="F59" s="21"/>
      <c r="G59" s="21"/>
      <c r="H59" s="21"/>
      <c r="I59" s="22"/>
      <c r="J59" s="41"/>
      <c r="K59" s="41"/>
      <c r="L59" s="41"/>
      <c r="M59" s="41"/>
      <c r="N59" s="41"/>
      <c r="O59" s="11"/>
    </row>
    <row r="60" spans="1:16" ht="20.100000000000001" customHeight="1">
      <c r="A60" s="524" t="s">
        <v>22</v>
      </c>
      <c r="B60" s="525"/>
      <c r="C60" s="525"/>
      <c r="D60" s="525"/>
      <c r="E60" s="525"/>
      <c r="F60" s="525"/>
      <c r="G60" s="525"/>
      <c r="H60" s="525"/>
      <c r="I60" s="526"/>
      <c r="N60" s="8"/>
      <c r="O60"/>
      <c r="P60"/>
    </row>
    <row r="61" spans="1:16" s="4" customFormat="1" ht="15" customHeight="1">
      <c r="A61" s="506" t="s">
        <v>184</v>
      </c>
      <c r="B61" s="507"/>
      <c r="C61" s="507"/>
      <c r="D61" s="507"/>
      <c r="E61" s="507"/>
      <c r="F61" s="507"/>
      <c r="G61" s="507"/>
      <c r="H61" s="507"/>
      <c r="I61" s="508"/>
      <c r="J61" s="20"/>
      <c r="K61" s="20"/>
      <c r="L61" s="20"/>
      <c r="M61" s="20"/>
      <c r="N61" s="20"/>
    </row>
    <row r="62" spans="1:16" s="4" customFormat="1" ht="15" customHeight="1">
      <c r="A62" s="506" t="s">
        <v>185</v>
      </c>
      <c r="B62" s="507"/>
      <c r="C62" s="507"/>
      <c r="D62" s="507"/>
      <c r="E62" s="507"/>
      <c r="F62" s="507"/>
      <c r="G62" s="507"/>
      <c r="H62" s="507"/>
      <c r="I62" s="508"/>
      <c r="J62" s="20"/>
      <c r="K62" s="20"/>
      <c r="L62" s="20"/>
      <c r="M62" s="20"/>
      <c r="N62" s="20"/>
    </row>
    <row r="63" spans="1:16" s="4" customFormat="1" ht="15" customHeight="1">
      <c r="A63" s="506" t="s">
        <v>186</v>
      </c>
      <c r="B63" s="507"/>
      <c r="C63" s="507"/>
      <c r="D63" s="507"/>
      <c r="E63" s="507"/>
      <c r="F63" s="507"/>
      <c r="G63" s="507"/>
      <c r="H63" s="507"/>
      <c r="I63" s="508"/>
      <c r="J63" s="20"/>
      <c r="K63" s="20"/>
      <c r="L63" s="20"/>
      <c r="M63" s="20"/>
      <c r="N63" s="20"/>
    </row>
    <row r="64" spans="1:16" s="4" customFormat="1" ht="15" customHeight="1">
      <c r="A64" s="509" t="s">
        <v>187</v>
      </c>
      <c r="B64" s="510"/>
      <c r="C64" s="510"/>
      <c r="D64" s="510"/>
      <c r="E64" s="510"/>
      <c r="F64" s="510"/>
      <c r="G64" s="510"/>
      <c r="H64" s="510"/>
      <c r="I64" s="511"/>
      <c r="J64" s="20"/>
      <c r="K64" s="20"/>
      <c r="L64" s="20"/>
      <c r="M64" s="20"/>
      <c r="N64" s="20"/>
    </row>
    <row r="65" spans="1:16" s="4" customFormat="1" ht="15" customHeight="1">
      <c r="A65" s="509" t="s">
        <v>188</v>
      </c>
      <c r="B65" s="510"/>
      <c r="C65" s="510"/>
      <c r="D65" s="510"/>
      <c r="E65" s="510"/>
      <c r="F65" s="510"/>
      <c r="G65" s="510"/>
      <c r="H65" s="510"/>
      <c r="I65" s="511"/>
      <c r="J65" s="20"/>
      <c r="K65" s="20"/>
      <c r="L65" s="20"/>
      <c r="M65" s="20"/>
      <c r="N65" s="20"/>
    </row>
    <row r="66" spans="1:16" s="4" customFormat="1" ht="15" customHeight="1">
      <c r="A66" s="506" t="s">
        <v>189</v>
      </c>
      <c r="B66" s="507"/>
      <c r="C66" s="507"/>
      <c r="D66" s="507"/>
      <c r="E66" s="507"/>
      <c r="F66" s="507"/>
      <c r="G66" s="507"/>
      <c r="H66" s="507"/>
      <c r="I66" s="508"/>
      <c r="J66" s="20"/>
      <c r="K66" s="20"/>
      <c r="L66" s="20"/>
      <c r="M66" s="20"/>
      <c r="N66" s="20"/>
    </row>
    <row r="67" spans="1:16" s="4" customFormat="1" ht="15" customHeight="1">
      <c r="A67" s="506" t="s">
        <v>190</v>
      </c>
      <c r="B67" s="507"/>
      <c r="C67" s="507"/>
      <c r="D67" s="507"/>
      <c r="E67" s="507"/>
      <c r="F67" s="507"/>
      <c r="G67" s="507"/>
      <c r="H67" s="507"/>
      <c r="I67" s="508"/>
      <c r="J67" s="20"/>
      <c r="K67" s="20"/>
      <c r="L67" s="20"/>
      <c r="M67" s="20"/>
      <c r="N67" s="20"/>
    </row>
    <row r="68" spans="1:16" s="4" customFormat="1" ht="15" customHeight="1">
      <c r="A68" s="506" t="s">
        <v>191</v>
      </c>
      <c r="B68" s="507"/>
      <c r="C68" s="507"/>
      <c r="D68" s="507"/>
      <c r="E68" s="507"/>
      <c r="F68" s="507"/>
      <c r="G68" s="507"/>
      <c r="H68" s="507"/>
      <c r="I68" s="508"/>
      <c r="J68" s="20"/>
      <c r="K68" s="20"/>
      <c r="L68" s="20"/>
      <c r="M68" s="20"/>
      <c r="N68" s="20"/>
    </row>
    <row r="69" spans="1:16" s="4" customFormat="1" ht="15" customHeight="1">
      <c r="A69" s="509" t="s">
        <v>192</v>
      </c>
      <c r="B69" s="510"/>
      <c r="C69" s="510"/>
      <c r="D69" s="510"/>
      <c r="E69" s="510"/>
      <c r="F69" s="510"/>
      <c r="G69" s="510"/>
      <c r="H69" s="510"/>
      <c r="I69" s="511"/>
      <c r="J69" s="20"/>
      <c r="K69" s="20"/>
      <c r="L69" s="20"/>
      <c r="M69" s="20"/>
      <c r="N69" s="20"/>
    </row>
    <row r="70" spans="1:16" s="4" customFormat="1" ht="15" customHeight="1">
      <c r="A70" s="410"/>
      <c r="B70" s="411"/>
      <c r="C70" s="411"/>
      <c r="D70" s="411"/>
      <c r="E70" s="411"/>
      <c r="F70" s="411"/>
      <c r="G70" s="411"/>
      <c r="H70" s="411"/>
      <c r="I70" s="412"/>
      <c r="J70" s="20"/>
      <c r="K70" s="20"/>
      <c r="L70" s="20"/>
      <c r="M70" s="20"/>
      <c r="N70" s="20"/>
    </row>
    <row r="71" spans="1:16" ht="15" customHeight="1">
      <c r="A71" s="82"/>
      <c r="D71" s="3"/>
      <c r="E71" s="3"/>
      <c r="F71" s="3"/>
      <c r="I71" s="83"/>
      <c r="N71" s="8"/>
      <c r="O71"/>
      <c r="P71"/>
    </row>
    <row r="72" spans="1:16" ht="15" customHeight="1">
      <c r="A72" s="82"/>
      <c r="E72" s="79" t="s">
        <v>30</v>
      </c>
      <c r="F72" s="79"/>
      <c r="G72" s="79"/>
      <c r="H72" s="79"/>
      <c r="I72" s="83"/>
      <c r="N72" s="8"/>
      <c r="O72"/>
      <c r="P72"/>
    </row>
    <row r="73" spans="1:16" ht="15" customHeight="1">
      <c r="A73" s="82"/>
      <c r="D73" s="3"/>
      <c r="E73" s="3"/>
      <c r="F73" s="3"/>
      <c r="I73" s="83"/>
      <c r="N73" s="8"/>
      <c r="O73"/>
      <c r="P73"/>
    </row>
    <row r="74" spans="1:16" ht="15" customHeight="1">
      <c r="A74" s="82"/>
      <c r="D74" s="3"/>
      <c r="E74" s="3"/>
      <c r="F74" s="3"/>
      <c r="I74" s="83"/>
      <c r="N74" s="8"/>
      <c r="O74"/>
      <c r="P74"/>
    </row>
    <row r="75" spans="1:16" ht="15" customHeight="1">
      <c r="A75" s="82"/>
      <c r="E75" s="79" t="s">
        <v>105</v>
      </c>
      <c r="F75" s="79"/>
      <c r="G75" s="79"/>
      <c r="H75" s="79"/>
      <c r="I75" s="83"/>
      <c r="N75" s="8"/>
      <c r="O75"/>
      <c r="P75"/>
    </row>
    <row r="76" spans="1:16" ht="15" customHeight="1">
      <c r="A76" s="82"/>
      <c r="D76" s="3"/>
      <c r="E76" s="3"/>
      <c r="F76" s="3"/>
      <c r="I76" s="83"/>
      <c r="N76" s="8"/>
      <c r="O76"/>
      <c r="P76"/>
    </row>
    <row r="77" spans="1:16" s="81" customFormat="1" ht="20.100000000000001" customHeight="1">
      <c r="A77" s="84"/>
      <c r="B77" s="529" t="s">
        <v>172</v>
      </c>
      <c r="C77" s="529"/>
      <c r="D77" s="85"/>
      <c r="E77" s="85">
        <v>30</v>
      </c>
      <c r="F77" s="80"/>
      <c r="G77" s="80" t="s">
        <v>171</v>
      </c>
      <c r="H77" s="80"/>
      <c r="I77" s="86"/>
      <c r="J77" s="80"/>
      <c r="K77" s="80"/>
      <c r="L77" s="80"/>
      <c r="M77" s="80"/>
      <c r="N77" s="80"/>
    </row>
    <row r="78" spans="1:16" ht="15" customHeight="1" thickBot="1">
      <c r="A78" s="186"/>
      <c r="B78" s="184"/>
      <c r="C78" s="184"/>
      <c r="D78" s="184"/>
      <c r="E78" s="184"/>
      <c r="F78" s="184"/>
      <c r="G78" s="184"/>
      <c r="H78" s="184"/>
      <c r="I78" s="187"/>
      <c r="O78" s="8"/>
      <c r="P78"/>
    </row>
    <row r="79" spans="1:16" ht="15" customHeight="1" thickTop="1"/>
    <row r="80" spans="1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</sheetData>
  <mergeCells count="23">
    <mergeCell ref="A69:I69"/>
    <mergeCell ref="B77:C77"/>
    <mergeCell ref="A64:I64"/>
    <mergeCell ref="A65:I65"/>
    <mergeCell ref="A66:I66"/>
    <mergeCell ref="A67:I67"/>
    <mergeCell ref="A68:I68"/>
    <mergeCell ref="A60:I60"/>
    <mergeCell ref="A61:I61"/>
    <mergeCell ref="A62:I62"/>
    <mergeCell ref="A63:I63"/>
    <mergeCell ref="A10:I10"/>
    <mergeCell ref="A1:I1"/>
    <mergeCell ref="B58:H58"/>
    <mergeCell ref="A2:I2"/>
    <mergeCell ref="A3:I3"/>
    <mergeCell ref="B7:C7"/>
    <mergeCell ref="G7:H7"/>
    <mergeCell ref="B8:C8"/>
    <mergeCell ref="G8:H8"/>
    <mergeCell ref="B57:F57"/>
    <mergeCell ref="B4:C4"/>
    <mergeCell ref="B5:C5"/>
  </mergeCells>
  <printOptions horizontalCentered="1"/>
  <pageMargins left="0.25" right="0.25" top="0.5" bottom="0.25" header="0" footer="0"/>
  <pageSetup paperSize="5" scale="7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A787-FDE2-4D1D-9E41-6496AA46BE71}">
  <sheetPr transitionEvaluation="1">
    <pageSetUpPr fitToPage="1"/>
  </sheetPr>
  <dimension ref="A1:R100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11.44140625" defaultRowHeight="15"/>
  <cols>
    <col min="1" max="1" width="15.77734375" style="20" customWidth="1"/>
    <col min="2" max="6" width="9.77734375" style="20" customWidth="1"/>
    <col min="7" max="9" width="12.77734375" style="20" customWidth="1"/>
    <col min="10" max="10" width="11.44140625" style="3" customWidth="1"/>
    <col min="11" max="14" width="11.44140625" style="20"/>
    <col min="15" max="18" width="11.44140625" style="4"/>
  </cols>
  <sheetData>
    <row r="1" spans="1:18" ht="15" customHeight="1" thickTop="1">
      <c r="A1" s="512"/>
      <c r="B1" s="513"/>
      <c r="C1" s="513"/>
      <c r="D1" s="513"/>
      <c r="E1" s="513"/>
      <c r="F1" s="513"/>
      <c r="G1" s="513"/>
      <c r="H1" s="513"/>
      <c r="I1" s="514"/>
      <c r="J1" s="20"/>
      <c r="O1" s="8"/>
      <c r="P1"/>
      <c r="Q1"/>
      <c r="R1"/>
    </row>
    <row r="2" spans="1:18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J2" s="20"/>
      <c r="O2" s="8"/>
      <c r="P2"/>
      <c r="Q2"/>
      <c r="R2"/>
    </row>
    <row r="3" spans="1:18" ht="15" customHeight="1">
      <c r="A3" s="518"/>
      <c r="B3" s="519"/>
      <c r="C3" s="519"/>
      <c r="D3" s="519"/>
      <c r="E3" s="519"/>
      <c r="F3" s="519"/>
      <c r="G3" s="519"/>
      <c r="H3" s="519"/>
      <c r="I3" s="520"/>
      <c r="J3" s="20"/>
      <c r="O3" s="8"/>
      <c r="P3"/>
      <c r="Q3"/>
      <c r="R3"/>
    </row>
    <row r="4" spans="1:18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J4" s="20"/>
      <c r="O4" s="8"/>
      <c r="P4"/>
      <c r="Q4"/>
      <c r="R4"/>
    </row>
    <row r="5" spans="1:18" ht="15" customHeight="1">
      <c r="A5" s="64" t="s">
        <v>232</v>
      </c>
      <c r="B5" s="528" t="s">
        <v>288</v>
      </c>
      <c r="C5" s="528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J5" s="20"/>
      <c r="O5" s="8"/>
      <c r="P5"/>
      <c r="Q5"/>
      <c r="R5"/>
    </row>
    <row r="6" spans="1:18" ht="15" customHeight="1">
      <c r="A6" s="64"/>
      <c r="B6" s="10"/>
      <c r="C6" s="10"/>
      <c r="D6" s="10"/>
      <c r="E6" s="10"/>
      <c r="F6" s="9"/>
      <c r="G6" s="10"/>
      <c r="H6" s="10"/>
      <c r="I6" s="22"/>
      <c r="J6" s="20"/>
      <c r="O6" s="8"/>
      <c r="P6"/>
      <c r="Q6"/>
      <c r="R6"/>
    </row>
    <row r="7" spans="1:18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J7" s="20"/>
      <c r="O7" s="8"/>
      <c r="P7"/>
      <c r="Q7"/>
      <c r="R7"/>
    </row>
    <row r="8" spans="1:18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546" t="str">
        <f>'100 Series'!G8</f>
        <v>April 1, 2025 to March 31, 2026</v>
      </c>
      <c r="H8" s="546"/>
      <c r="I8" s="22"/>
      <c r="J8" s="20"/>
      <c r="O8" s="8"/>
      <c r="P8"/>
      <c r="Q8"/>
      <c r="R8"/>
    </row>
    <row r="9" spans="1:18" ht="15" customHeight="1" thickBot="1">
      <c r="A9" s="23"/>
      <c r="B9" s="25"/>
      <c r="C9" s="21"/>
      <c r="D9" s="21"/>
      <c r="E9" s="21"/>
      <c r="F9" s="21"/>
      <c r="G9" s="21"/>
      <c r="H9" s="21"/>
      <c r="I9" s="22"/>
      <c r="J9" s="20"/>
      <c r="O9" s="8"/>
      <c r="P9"/>
      <c r="Q9"/>
      <c r="R9"/>
    </row>
    <row r="10" spans="1:18" ht="15" customHeight="1" thickTop="1" thickBot="1">
      <c r="A10" s="319" t="s">
        <v>8</v>
      </c>
      <c r="B10" s="273" t="s">
        <v>11</v>
      </c>
      <c r="C10" s="274" t="s">
        <v>9</v>
      </c>
      <c r="D10" s="274" t="s">
        <v>21</v>
      </c>
      <c r="E10" s="274" t="s">
        <v>10</v>
      </c>
      <c r="F10" s="275" t="s">
        <v>27</v>
      </c>
      <c r="G10" s="191" t="s">
        <v>24</v>
      </c>
      <c r="H10" s="286" t="s">
        <v>23</v>
      </c>
      <c r="I10" s="287" t="s">
        <v>25</v>
      </c>
    </row>
    <row r="11" spans="1:18" ht="15" customHeight="1" thickTop="1">
      <c r="A11" s="320" t="s">
        <v>2</v>
      </c>
      <c r="B11" s="139" t="s">
        <v>12</v>
      </c>
      <c r="C11" s="276" t="s">
        <v>13</v>
      </c>
      <c r="D11" s="276" t="s">
        <v>20</v>
      </c>
      <c r="E11" s="276" t="s">
        <v>13</v>
      </c>
      <c r="F11" s="277" t="s">
        <v>12</v>
      </c>
      <c r="G11" s="253"/>
      <c r="H11" s="254"/>
      <c r="I11" s="255"/>
    </row>
    <row r="12" spans="1:18" ht="15" customHeight="1">
      <c r="A12" s="288" t="s">
        <v>14</v>
      </c>
      <c r="B12" s="289" t="s">
        <v>17</v>
      </c>
      <c r="C12" s="290" t="s">
        <v>15</v>
      </c>
      <c r="D12" s="291">
        <v>527</v>
      </c>
      <c r="E12" s="290" t="s">
        <v>16</v>
      </c>
      <c r="F12" s="292">
        <v>530</v>
      </c>
      <c r="G12" s="256"/>
      <c r="H12" s="257">
        <v>0.13</v>
      </c>
      <c r="I12" s="258"/>
    </row>
    <row r="13" spans="1:18" ht="15" customHeight="1" thickBot="1">
      <c r="A13" s="321" t="s">
        <v>2</v>
      </c>
      <c r="B13" s="299">
        <v>1</v>
      </c>
      <c r="C13" s="293" t="s">
        <v>18</v>
      </c>
      <c r="D13" s="294">
        <v>1</v>
      </c>
      <c r="E13" s="293" t="s">
        <v>18</v>
      </c>
      <c r="F13" s="295" t="s">
        <v>18</v>
      </c>
      <c r="G13" s="270"/>
      <c r="H13" s="271"/>
      <c r="I13" s="272"/>
      <c r="J13" s="547"/>
      <c r="K13" s="547"/>
      <c r="L13" s="547"/>
    </row>
    <row r="14" spans="1:18" ht="20.100000000000001" customHeight="1" thickTop="1" thickBot="1">
      <c r="A14" s="316" t="s">
        <v>19</v>
      </c>
      <c r="B14" s="312"/>
      <c r="C14" s="313"/>
      <c r="D14" s="313"/>
      <c r="E14" s="313"/>
      <c r="F14" s="313"/>
      <c r="G14" s="314"/>
      <c r="H14" s="312"/>
      <c r="I14" s="315"/>
      <c r="J14" s="2"/>
    </row>
    <row r="15" spans="1:18" ht="15" customHeight="1" thickTop="1">
      <c r="A15" s="228" t="s">
        <v>2</v>
      </c>
      <c r="B15" s="307" t="s">
        <v>2</v>
      </c>
      <c r="C15" s="308"/>
      <c r="D15" s="308"/>
      <c r="E15" s="308" t="s">
        <v>2</v>
      </c>
      <c r="F15" s="309"/>
      <c r="G15" s="179" t="s">
        <v>2</v>
      </c>
      <c r="H15" s="310" t="s">
        <v>2</v>
      </c>
      <c r="I15" s="311" t="s">
        <v>2</v>
      </c>
      <c r="K15" s="3"/>
      <c r="L15" s="5"/>
    </row>
    <row r="16" spans="1:18" ht="15" customHeight="1">
      <c r="A16" s="300" t="s">
        <v>289</v>
      </c>
      <c r="B16" s="452">
        <v>0</v>
      </c>
      <c r="C16" s="441">
        <v>0</v>
      </c>
      <c r="D16" s="441">
        <v>0</v>
      </c>
      <c r="E16" s="441">
        <v>0</v>
      </c>
      <c r="F16" s="447">
        <v>0</v>
      </c>
      <c r="G16" s="442">
        <f>SUM(B16:F16)</f>
        <v>0</v>
      </c>
      <c r="H16" s="440">
        <f>G16*H$12</f>
        <v>0</v>
      </c>
      <c r="I16" s="453">
        <f>+G16+H16</f>
        <v>0</v>
      </c>
      <c r="K16" s="3"/>
      <c r="L16" s="3"/>
    </row>
    <row r="17" spans="1:18" ht="15" customHeight="1">
      <c r="A17" s="300" t="s">
        <v>290</v>
      </c>
      <c r="B17" s="452">
        <v>0</v>
      </c>
      <c r="C17" s="441">
        <v>0</v>
      </c>
      <c r="D17" s="441">
        <v>0</v>
      </c>
      <c r="E17" s="441">
        <v>0</v>
      </c>
      <c r="F17" s="447">
        <v>0</v>
      </c>
      <c r="G17" s="442">
        <f>SUM(B17:F17)</f>
        <v>0</v>
      </c>
      <c r="H17" s="440">
        <f>G17*H$12</f>
        <v>0</v>
      </c>
      <c r="I17" s="453">
        <f>+G17+H17</f>
        <v>0</v>
      </c>
    </row>
    <row r="18" spans="1:18" ht="15" customHeight="1">
      <c r="A18" s="225"/>
      <c r="B18" s="304"/>
      <c r="C18" s="164"/>
      <c r="D18" s="164"/>
      <c r="E18" s="164"/>
      <c r="F18" s="211"/>
      <c r="G18" s="62"/>
      <c r="H18" s="279"/>
      <c r="I18" s="280"/>
      <c r="K18" s="3"/>
      <c r="L18" s="3"/>
    </row>
    <row r="19" spans="1:18" ht="15" customHeight="1">
      <c r="A19" s="300">
        <v>203</v>
      </c>
      <c r="B19" s="452">
        <v>0</v>
      </c>
      <c r="C19" s="441">
        <v>0</v>
      </c>
      <c r="D19" s="441">
        <v>0</v>
      </c>
      <c r="E19" s="441">
        <v>0</v>
      </c>
      <c r="F19" s="447">
        <v>0</v>
      </c>
      <c r="G19" s="442">
        <f>SUM(B19:F19)</f>
        <v>0</v>
      </c>
      <c r="H19" s="440">
        <f>G19*H$12</f>
        <v>0</v>
      </c>
      <c r="I19" s="453">
        <f>+G19+H19</f>
        <v>0</v>
      </c>
      <c r="K19" s="3"/>
      <c r="L19" s="3"/>
    </row>
    <row r="20" spans="1:18" s="644" customFormat="1" ht="15" customHeight="1">
      <c r="A20" s="632"/>
      <c r="B20" s="633"/>
      <c r="C20" s="634"/>
      <c r="D20" s="634"/>
      <c r="E20" s="634"/>
      <c r="F20" s="635"/>
      <c r="G20" s="636"/>
      <c r="H20" s="637"/>
      <c r="I20" s="638"/>
      <c r="J20" s="639"/>
      <c r="K20" s="639"/>
      <c r="L20" s="640"/>
      <c r="M20" s="641"/>
      <c r="N20" s="642"/>
      <c r="O20" s="643"/>
      <c r="P20" s="643"/>
      <c r="Q20" s="643"/>
      <c r="R20" s="643"/>
    </row>
    <row r="21" spans="1:18" s="644" customFormat="1" ht="15" customHeight="1">
      <c r="A21" s="632"/>
      <c r="B21" s="633"/>
      <c r="C21" s="634"/>
      <c r="D21" s="634"/>
      <c r="E21" s="634"/>
      <c r="F21" s="635"/>
      <c r="G21" s="636"/>
      <c r="H21" s="637"/>
      <c r="I21" s="638"/>
      <c r="J21" s="639"/>
      <c r="K21" s="639"/>
      <c r="L21" s="640"/>
      <c r="M21" s="641"/>
      <c r="N21" s="642"/>
      <c r="O21" s="643"/>
      <c r="P21" s="643"/>
      <c r="Q21" s="643"/>
      <c r="R21" s="643"/>
    </row>
    <row r="22" spans="1:18" s="644" customFormat="1" ht="15" customHeight="1">
      <c r="A22" s="632"/>
      <c r="B22" s="633"/>
      <c r="C22" s="634"/>
      <c r="D22" s="634"/>
      <c r="E22" s="634"/>
      <c r="F22" s="635"/>
      <c r="G22" s="636"/>
      <c r="H22" s="637"/>
      <c r="I22" s="638"/>
      <c r="J22" s="639"/>
      <c r="K22" s="641"/>
      <c r="L22" s="641"/>
      <c r="M22" s="641"/>
      <c r="N22" s="642"/>
      <c r="O22" s="643"/>
      <c r="P22" s="643"/>
      <c r="Q22" s="643"/>
      <c r="R22" s="643"/>
    </row>
    <row r="23" spans="1:18" ht="15" customHeight="1">
      <c r="A23" s="225"/>
      <c r="B23" s="304"/>
      <c r="C23" s="164"/>
      <c r="D23" s="164"/>
      <c r="E23" s="164"/>
      <c r="F23" s="211"/>
      <c r="G23" s="62"/>
      <c r="H23" s="279"/>
      <c r="I23" s="280"/>
      <c r="K23" s="3"/>
      <c r="L23" s="3"/>
    </row>
    <row r="24" spans="1:18" s="644" customFormat="1" ht="15" customHeight="1">
      <c r="A24" s="632"/>
      <c r="B24" s="633"/>
      <c r="C24" s="634"/>
      <c r="D24" s="634"/>
      <c r="E24" s="634"/>
      <c r="F24" s="635"/>
      <c r="G24" s="636"/>
      <c r="H24" s="637"/>
      <c r="I24" s="638"/>
      <c r="J24" s="639"/>
      <c r="K24" s="639"/>
      <c r="L24" s="640"/>
      <c r="M24" s="641"/>
      <c r="N24" s="642"/>
      <c r="O24" s="643"/>
      <c r="P24" s="643"/>
      <c r="Q24" s="643"/>
      <c r="R24" s="643"/>
    </row>
    <row r="25" spans="1:18" s="644" customFormat="1" ht="15" customHeight="1">
      <c r="A25" s="632"/>
      <c r="B25" s="633"/>
      <c r="C25" s="634"/>
      <c r="D25" s="634"/>
      <c r="E25" s="634"/>
      <c r="F25" s="635"/>
      <c r="G25" s="636"/>
      <c r="H25" s="637"/>
      <c r="I25" s="638"/>
      <c r="J25" s="639"/>
      <c r="K25" s="641"/>
      <c r="L25" s="641"/>
      <c r="M25" s="641"/>
      <c r="N25" s="642"/>
      <c r="O25" s="643"/>
      <c r="P25" s="643"/>
      <c r="Q25" s="643"/>
      <c r="R25" s="643"/>
    </row>
    <row r="26" spans="1:18" s="644" customFormat="1" ht="15" customHeight="1">
      <c r="A26" s="632"/>
      <c r="B26" s="633"/>
      <c r="C26" s="634"/>
      <c r="D26" s="634"/>
      <c r="E26" s="634"/>
      <c r="F26" s="635"/>
      <c r="G26" s="636"/>
      <c r="H26" s="637"/>
      <c r="I26" s="638"/>
      <c r="J26" s="639"/>
      <c r="K26" s="641"/>
      <c r="L26" s="641"/>
      <c r="M26" s="641"/>
      <c r="N26" s="642"/>
      <c r="O26" s="643"/>
      <c r="P26" s="643"/>
      <c r="Q26" s="643"/>
      <c r="R26" s="643"/>
    </row>
    <row r="27" spans="1:18" s="644" customFormat="1" ht="15" customHeight="1">
      <c r="A27" s="632"/>
      <c r="B27" s="633"/>
      <c r="C27" s="634"/>
      <c r="D27" s="634"/>
      <c r="E27" s="634"/>
      <c r="F27" s="635"/>
      <c r="G27" s="636"/>
      <c r="H27" s="637"/>
      <c r="I27" s="638"/>
      <c r="J27" s="639"/>
      <c r="K27" s="641"/>
      <c r="L27" s="641"/>
      <c r="M27" s="641"/>
      <c r="N27" s="642"/>
      <c r="O27" s="643"/>
      <c r="P27" s="643"/>
      <c r="Q27" s="643"/>
      <c r="R27" s="643"/>
    </row>
    <row r="28" spans="1:18" s="644" customFormat="1" ht="15" customHeight="1">
      <c r="A28" s="645"/>
      <c r="B28" s="633"/>
      <c r="C28" s="634"/>
      <c r="D28" s="634"/>
      <c r="E28" s="634"/>
      <c r="F28" s="635"/>
      <c r="G28" s="636"/>
      <c r="H28" s="637"/>
      <c r="I28" s="638"/>
      <c r="J28" s="639"/>
      <c r="K28" s="641"/>
      <c r="L28" s="641"/>
      <c r="M28" s="641"/>
      <c r="N28" s="642"/>
      <c r="O28" s="643"/>
      <c r="P28" s="643"/>
      <c r="Q28" s="643"/>
      <c r="R28" s="643"/>
    </row>
    <row r="29" spans="1:18" s="644" customFormat="1" ht="15" customHeight="1">
      <c r="A29" s="632"/>
      <c r="B29" s="633"/>
      <c r="C29" s="634"/>
      <c r="D29" s="634"/>
      <c r="E29" s="634"/>
      <c r="F29" s="635"/>
      <c r="G29" s="636"/>
      <c r="H29" s="637"/>
      <c r="I29" s="638"/>
      <c r="J29" s="639"/>
      <c r="K29" s="639"/>
      <c r="L29" s="640"/>
      <c r="M29" s="641"/>
      <c r="N29" s="642"/>
      <c r="O29" s="643"/>
      <c r="P29" s="643"/>
      <c r="Q29" s="643"/>
      <c r="R29" s="643"/>
    </row>
    <row r="30" spans="1:18" s="644" customFormat="1" ht="15" customHeight="1">
      <c r="A30" s="632"/>
      <c r="B30" s="633"/>
      <c r="C30" s="634"/>
      <c r="D30" s="634"/>
      <c r="E30" s="634"/>
      <c r="F30" s="635"/>
      <c r="G30" s="636"/>
      <c r="H30" s="637"/>
      <c r="I30" s="638"/>
      <c r="J30" s="639"/>
      <c r="K30" s="639"/>
      <c r="L30" s="640"/>
      <c r="M30" s="641"/>
      <c r="N30" s="642"/>
      <c r="O30" s="643"/>
      <c r="P30" s="643"/>
      <c r="Q30" s="643"/>
      <c r="R30" s="643"/>
    </row>
    <row r="31" spans="1:18" s="644" customFormat="1" ht="15" customHeight="1">
      <c r="A31" s="632"/>
      <c r="B31" s="646"/>
      <c r="C31" s="647"/>
      <c r="D31" s="648"/>
      <c r="E31" s="648"/>
      <c r="F31" s="649"/>
      <c r="G31" s="650"/>
      <c r="H31" s="651"/>
      <c r="I31" s="652"/>
      <c r="J31" s="639"/>
      <c r="K31" s="641"/>
      <c r="L31" s="641"/>
      <c r="M31" s="641"/>
      <c r="N31" s="642"/>
      <c r="O31" s="643"/>
      <c r="P31" s="643"/>
      <c r="Q31" s="643"/>
      <c r="R31" s="643"/>
    </row>
    <row r="32" spans="1:18" s="644" customFormat="1" ht="15" customHeight="1">
      <c r="A32" s="632"/>
      <c r="B32" s="646"/>
      <c r="C32" s="647"/>
      <c r="D32" s="648"/>
      <c r="E32" s="648"/>
      <c r="F32" s="649"/>
      <c r="G32" s="650"/>
      <c r="H32" s="651"/>
      <c r="I32" s="652"/>
      <c r="J32" s="639"/>
      <c r="K32" s="641"/>
      <c r="L32" s="641"/>
      <c r="M32" s="641"/>
      <c r="N32" s="642"/>
      <c r="O32" s="643"/>
      <c r="P32" s="643"/>
      <c r="Q32" s="643"/>
      <c r="R32" s="643"/>
    </row>
    <row r="33" spans="1:18" s="644" customFormat="1" ht="15" customHeight="1">
      <c r="A33" s="632"/>
      <c r="B33" s="646"/>
      <c r="C33" s="647"/>
      <c r="D33" s="648"/>
      <c r="E33" s="648"/>
      <c r="F33" s="649"/>
      <c r="G33" s="650"/>
      <c r="H33" s="651"/>
      <c r="I33" s="652"/>
      <c r="J33" s="639"/>
      <c r="K33" s="641"/>
      <c r="L33" s="641"/>
      <c r="M33" s="641"/>
      <c r="N33" s="642"/>
      <c r="O33" s="643"/>
      <c r="P33" s="643"/>
      <c r="Q33" s="643"/>
      <c r="R33" s="643"/>
    </row>
    <row r="34" spans="1:18" s="644" customFormat="1" ht="15" customHeight="1">
      <c r="A34" s="632"/>
      <c r="B34" s="646"/>
      <c r="C34" s="648"/>
      <c r="D34" s="648"/>
      <c r="E34" s="648"/>
      <c r="F34" s="649"/>
      <c r="G34" s="650"/>
      <c r="H34" s="651"/>
      <c r="I34" s="652"/>
      <c r="J34" s="639"/>
      <c r="K34" s="641"/>
      <c r="L34" s="641"/>
      <c r="M34" s="641"/>
      <c r="N34" s="642"/>
      <c r="O34" s="643"/>
      <c r="P34" s="643"/>
      <c r="Q34" s="643"/>
      <c r="R34" s="643"/>
    </row>
    <row r="35" spans="1:18" s="1" customFormat="1" ht="15" customHeight="1">
      <c r="A35" s="300"/>
      <c r="B35" s="305"/>
      <c r="C35" s="283"/>
      <c r="D35" s="283"/>
      <c r="E35" s="283"/>
      <c r="F35" s="306"/>
      <c r="G35" s="175"/>
      <c r="H35" s="281"/>
      <c r="I35" s="284"/>
      <c r="J35" s="3"/>
      <c r="K35" s="20"/>
      <c r="L35" s="20"/>
      <c r="M35" s="20"/>
      <c r="N35" s="41"/>
      <c r="O35" s="249"/>
      <c r="P35" s="249"/>
      <c r="Q35" s="249"/>
      <c r="R35" s="249"/>
    </row>
    <row r="36" spans="1:18" s="1" customFormat="1" ht="15" customHeight="1">
      <c r="A36" s="300"/>
      <c r="B36" s="302"/>
      <c r="C36" s="167"/>
      <c r="D36" s="167"/>
      <c r="E36" s="167"/>
      <c r="F36" s="303"/>
      <c r="G36" s="168"/>
      <c r="H36" s="166"/>
      <c r="I36" s="278"/>
      <c r="J36" s="3"/>
      <c r="K36" s="3"/>
      <c r="L36" s="5"/>
      <c r="M36" s="20"/>
      <c r="N36" s="41"/>
      <c r="O36" s="249"/>
      <c r="P36" s="249"/>
      <c r="Q36" s="249"/>
      <c r="R36" s="249"/>
    </row>
    <row r="37" spans="1:18" s="1" customFormat="1" ht="15" customHeight="1">
      <c r="A37" s="225"/>
      <c r="B37" s="304"/>
      <c r="C37" s="164"/>
      <c r="D37" s="164"/>
      <c r="E37" s="164"/>
      <c r="F37" s="211"/>
      <c r="G37" s="62"/>
      <c r="H37" s="279"/>
      <c r="I37" s="280"/>
      <c r="J37" s="3"/>
      <c r="K37" s="20"/>
      <c r="L37" s="20"/>
      <c r="M37" s="20"/>
      <c r="N37" s="41"/>
      <c r="O37" s="249"/>
      <c r="P37" s="249"/>
      <c r="Q37" s="249"/>
      <c r="R37" s="249"/>
    </row>
    <row r="38" spans="1:18" s="1" customFormat="1" ht="15" customHeight="1">
      <c r="A38" s="300"/>
      <c r="B38" s="302"/>
      <c r="C38" s="167"/>
      <c r="D38" s="167"/>
      <c r="E38" s="167"/>
      <c r="F38" s="303"/>
      <c r="G38" s="168"/>
      <c r="H38" s="166"/>
      <c r="I38" s="278"/>
      <c r="J38" s="3"/>
      <c r="K38" s="3"/>
      <c r="L38" s="5"/>
      <c r="M38" s="20"/>
      <c r="N38" s="41"/>
      <c r="O38" s="249"/>
      <c r="P38" s="249"/>
      <c r="Q38" s="249"/>
      <c r="R38" s="249"/>
    </row>
    <row r="39" spans="1:18" s="1" customFormat="1" ht="15" customHeight="1">
      <c r="A39" s="300"/>
      <c r="B39" s="305"/>
      <c r="C39" s="282"/>
      <c r="D39" s="283"/>
      <c r="E39" s="283"/>
      <c r="F39" s="306"/>
      <c r="G39" s="175"/>
      <c r="H39" s="281"/>
      <c r="I39" s="284"/>
      <c r="J39" s="3"/>
      <c r="K39" s="20"/>
      <c r="L39" s="20"/>
      <c r="M39" s="20"/>
      <c r="N39" s="41"/>
      <c r="O39" s="249"/>
      <c r="P39" s="249"/>
      <c r="Q39" s="249"/>
      <c r="R39" s="249"/>
    </row>
    <row r="40" spans="1:18" s="1" customFormat="1" ht="15" customHeight="1">
      <c r="A40" s="300"/>
      <c r="B40" s="305"/>
      <c r="C40" s="282"/>
      <c r="D40" s="283"/>
      <c r="E40" s="283"/>
      <c r="F40" s="306"/>
      <c r="G40" s="175"/>
      <c r="H40" s="281"/>
      <c r="I40" s="284"/>
      <c r="J40" s="3"/>
      <c r="K40" s="20"/>
      <c r="L40" s="20"/>
      <c r="M40" s="20"/>
      <c r="N40" s="41"/>
      <c r="O40" s="249"/>
      <c r="P40" s="249"/>
      <c r="Q40" s="249"/>
      <c r="R40" s="249"/>
    </row>
    <row r="41" spans="1:18" s="1" customFormat="1" ht="15" customHeight="1">
      <c r="A41" s="300"/>
      <c r="B41" s="305"/>
      <c r="C41" s="282"/>
      <c r="D41" s="283"/>
      <c r="E41" s="283"/>
      <c r="F41" s="306"/>
      <c r="G41" s="175"/>
      <c r="H41" s="281"/>
      <c r="I41" s="284"/>
      <c r="J41" s="3"/>
      <c r="K41" s="20"/>
      <c r="L41" s="20"/>
      <c r="M41" s="20"/>
      <c r="N41" s="41"/>
      <c r="O41" s="249"/>
      <c r="P41" s="249"/>
      <c r="Q41" s="249"/>
      <c r="R41" s="249"/>
    </row>
    <row r="42" spans="1:18" s="1" customFormat="1" ht="15" customHeight="1">
      <c r="A42" s="300"/>
      <c r="B42" s="305"/>
      <c r="C42" s="283"/>
      <c r="D42" s="283"/>
      <c r="E42" s="283"/>
      <c r="F42" s="306"/>
      <c r="G42" s="175"/>
      <c r="H42" s="281"/>
      <c r="I42" s="284"/>
      <c r="J42" s="3"/>
      <c r="K42" s="20"/>
      <c r="L42" s="20"/>
      <c r="M42" s="20"/>
      <c r="N42" s="41"/>
      <c r="O42" s="249"/>
      <c r="P42" s="249"/>
      <c r="Q42" s="249"/>
      <c r="R42" s="249"/>
    </row>
    <row r="43" spans="1:18" s="1" customFormat="1" ht="15" customHeight="1">
      <c r="A43" s="300"/>
      <c r="B43" s="305"/>
      <c r="C43" s="283"/>
      <c r="D43" s="283"/>
      <c r="E43" s="283"/>
      <c r="F43" s="306"/>
      <c r="G43" s="175"/>
      <c r="H43" s="281"/>
      <c r="I43" s="284"/>
      <c r="J43" s="3"/>
      <c r="K43" s="20"/>
      <c r="L43" s="20"/>
      <c r="M43" s="20"/>
      <c r="N43" s="41"/>
      <c r="O43" s="249"/>
      <c r="P43" s="249"/>
      <c r="Q43" s="249"/>
      <c r="R43" s="249"/>
    </row>
    <row r="44" spans="1:18" s="1" customFormat="1" ht="15" customHeight="1">
      <c r="A44" s="40"/>
      <c r="B44" s="305"/>
      <c r="C44" s="283"/>
      <c r="D44" s="283"/>
      <c r="E44" s="283"/>
      <c r="F44" s="306"/>
      <c r="G44" s="175"/>
      <c r="H44" s="281"/>
      <c r="I44" s="284"/>
      <c r="J44" s="3"/>
      <c r="K44" s="20"/>
      <c r="L44" s="20"/>
      <c r="M44" s="20"/>
      <c r="N44" s="41"/>
      <c r="O44" s="249"/>
      <c r="P44" s="249"/>
      <c r="Q44" s="249"/>
      <c r="R44" s="249"/>
    </row>
    <row r="45" spans="1:18" s="1" customFormat="1" ht="15" customHeight="1" thickBot="1">
      <c r="A45" s="40"/>
      <c r="B45" s="305"/>
      <c r="C45" s="283"/>
      <c r="D45" s="283"/>
      <c r="E45" s="283"/>
      <c r="F45" s="306"/>
      <c r="G45" s="175"/>
      <c r="H45" s="281"/>
      <c r="I45" s="284"/>
      <c r="J45" s="3"/>
      <c r="K45" s="20"/>
      <c r="L45" s="20"/>
      <c r="M45" s="20"/>
      <c r="N45" s="41"/>
      <c r="O45" s="249"/>
      <c r="P45" s="249"/>
      <c r="Q45" s="249"/>
      <c r="R45" s="249"/>
    </row>
    <row r="46" spans="1:18" s="1" customFormat="1" ht="20.100000000000001" customHeight="1" thickTop="1" thickBot="1">
      <c r="A46" s="232" t="s">
        <v>2</v>
      </c>
      <c r="B46" s="531" t="s">
        <v>208</v>
      </c>
      <c r="C46" s="532"/>
      <c r="D46" s="532"/>
      <c r="E46" s="532"/>
      <c r="F46" s="533"/>
      <c r="G46" s="233"/>
      <c r="H46" s="234"/>
      <c r="I46" s="235"/>
      <c r="J46" s="41"/>
      <c r="K46" s="41"/>
      <c r="L46" s="41"/>
      <c r="M46" s="41"/>
      <c r="N46" s="41"/>
      <c r="O46" s="11"/>
    </row>
    <row r="47" spans="1:18" s="1" customFormat="1" ht="45" customHeight="1" thickTop="1" thickBot="1">
      <c r="A47" s="236" t="s">
        <v>206</v>
      </c>
      <c r="B47" s="534" t="s">
        <v>207</v>
      </c>
      <c r="C47" s="535"/>
      <c r="D47" s="535"/>
      <c r="E47" s="535"/>
      <c r="F47" s="536"/>
      <c r="G47" s="229"/>
      <c r="H47" s="230"/>
      <c r="I47" s="231"/>
      <c r="J47" s="41"/>
      <c r="K47" s="41"/>
      <c r="L47" s="41"/>
      <c r="M47" s="41"/>
      <c r="N47" s="41"/>
      <c r="O47" s="11"/>
    </row>
    <row r="48" spans="1:18" s="11" customFormat="1" ht="20.100000000000001" customHeight="1" thickTop="1" thickBot="1">
      <c r="A48" s="181" t="str">
        <f>'100 Series'!A$49</f>
        <v>Service :</v>
      </c>
      <c r="B48" s="521" t="str">
        <f>'100 Series'!B$49</f>
        <v xml:space="preserve">     Hourly Rate for Repairs and Authorized Service Outside of Contractual Obligations</v>
      </c>
      <c r="C48" s="522"/>
      <c r="D48" s="522"/>
      <c r="E48" s="522"/>
      <c r="F48" s="522"/>
      <c r="G48" s="522"/>
      <c r="H48" s="523"/>
      <c r="I48" s="451" t="str">
        <f>'100 Series'!I$49</f>
        <v>$0.00 / Hr</v>
      </c>
      <c r="J48" s="41"/>
      <c r="K48" s="41"/>
      <c r="L48" s="41"/>
      <c r="M48" s="41"/>
      <c r="N48" s="41"/>
      <c r="O48" s="41"/>
      <c r="P48" s="41"/>
    </row>
    <row r="49" spans="1:18" s="1" customFormat="1" ht="15" customHeight="1" thickTop="1">
      <c r="A49" s="23"/>
      <c r="B49" s="21"/>
      <c r="C49" s="21"/>
      <c r="D49" s="21"/>
      <c r="E49" s="21"/>
      <c r="F49" s="21"/>
      <c r="G49" s="21"/>
      <c r="H49" s="21"/>
      <c r="I49" s="22"/>
      <c r="J49" s="41"/>
      <c r="K49" s="41"/>
      <c r="L49" s="41"/>
      <c r="M49" s="41"/>
      <c r="N49" s="41"/>
      <c r="O49" s="11"/>
    </row>
    <row r="50" spans="1:18" ht="20.100000000000001" customHeight="1">
      <c r="A50" s="524" t="s">
        <v>22</v>
      </c>
      <c r="B50" s="525"/>
      <c r="C50" s="525"/>
      <c r="D50" s="525"/>
      <c r="E50" s="525"/>
      <c r="F50" s="525"/>
      <c r="G50" s="525"/>
      <c r="H50" s="525"/>
      <c r="I50" s="526"/>
      <c r="J50" s="20"/>
      <c r="N50" s="8"/>
      <c r="O50"/>
      <c r="P50"/>
      <c r="Q50"/>
      <c r="R50"/>
    </row>
    <row r="51" spans="1:18" ht="15" customHeight="1">
      <c r="A51" s="537"/>
      <c r="B51" s="538"/>
      <c r="C51" s="538"/>
      <c r="D51" s="538"/>
      <c r="E51" s="538"/>
      <c r="F51" s="538"/>
      <c r="G51" s="538"/>
      <c r="H51" s="538"/>
      <c r="I51" s="539"/>
      <c r="J51" s="20"/>
      <c r="N51" s="8"/>
      <c r="O51"/>
      <c r="P51"/>
      <c r="Q51"/>
      <c r="R51"/>
    </row>
    <row r="52" spans="1:18" s="4" customFormat="1" ht="15" customHeight="1">
      <c r="A52" s="506" t="s">
        <v>184</v>
      </c>
      <c r="B52" s="507"/>
      <c r="C52" s="507"/>
      <c r="D52" s="507"/>
      <c r="E52" s="507"/>
      <c r="F52" s="507"/>
      <c r="G52" s="507"/>
      <c r="H52" s="507"/>
      <c r="I52" s="508"/>
      <c r="J52" s="20"/>
      <c r="K52" s="20"/>
      <c r="L52" s="20"/>
      <c r="M52" s="20"/>
      <c r="N52" s="20"/>
    </row>
    <row r="53" spans="1:18" s="4" customFormat="1" ht="15" customHeight="1">
      <c r="A53" s="506" t="s">
        <v>185</v>
      </c>
      <c r="B53" s="507"/>
      <c r="C53" s="507"/>
      <c r="D53" s="507"/>
      <c r="E53" s="507"/>
      <c r="F53" s="507"/>
      <c r="G53" s="507"/>
      <c r="H53" s="507"/>
      <c r="I53" s="508"/>
      <c r="J53" s="20"/>
      <c r="K53" s="20"/>
      <c r="L53" s="20"/>
      <c r="M53" s="20"/>
      <c r="N53" s="20"/>
    </row>
    <row r="54" spans="1:18" s="4" customFormat="1" ht="15" customHeight="1">
      <c r="A54" s="506" t="s">
        <v>186</v>
      </c>
      <c r="B54" s="507"/>
      <c r="C54" s="507"/>
      <c r="D54" s="507"/>
      <c r="E54" s="507"/>
      <c r="F54" s="507"/>
      <c r="G54" s="507"/>
      <c r="H54" s="507"/>
      <c r="I54" s="508"/>
      <c r="J54" s="20"/>
      <c r="K54" s="20"/>
      <c r="L54" s="20"/>
      <c r="M54" s="20"/>
      <c r="N54" s="20"/>
    </row>
    <row r="55" spans="1:18" s="4" customFormat="1" ht="15" customHeight="1">
      <c r="A55" s="509" t="s">
        <v>187</v>
      </c>
      <c r="B55" s="510"/>
      <c r="C55" s="510"/>
      <c r="D55" s="510"/>
      <c r="E55" s="510"/>
      <c r="F55" s="510"/>
      <c r="G55" s="510"/>
      <c r="H55" s="510"/>
      <c r="I55" s="511"/>
      <c r="J55" s="20"/>
      <c r="K55" s="20"/>
      <c r="L55" s="20"/>
      <c r="M55" s="20"/>
      <c r="N55" s="20"/>
    </row>
    <row r="56" spans="1:18" s="4" customFormat="1" ht="15" customHeight="1">
      <c r="A56" s="509" t="s">
        <v>188</v>
      </c>
      <c r="B56" s="510"/>
      <c r="C56" s="510"/>
      <c r="D56" s="510"/>
      <c r="E56" s="510"/>
      <c r="F56" s="510"/>
      <c r="G56" s="510"/>
      <c r="H56" s="510"/>
      <c r="I56" s="511"/>
      <c r="J56" s="20"/>
      <c r="K56" s="20"/>
      <c r="L56" s="20"/>
      <c r="M56" s="20"/>
      <c r="N56" s="20"/>
    </row>
    <row r="57" spans="1:18" s="4" customFormat="1" ht="15" customHeight="1">
      <c r="A57" s="506" t="s">
        <v>189</v>
      </c>
      <c r="B57" s="507"/>
      <c r="C57" s="507"/>
      <c r="D57" s="507"/>
      <c r="E57" s="507"/>
      <c r="F57" s="507"/>
      <c r="G57" s="507"/>
      <c r="H57" s="507"/>
      <c r="I57" s="508"/>
      <c r="J57" s="20"/>
      <c r="K57" s="20"/>
      <c r="L57" s="20"/>
      <c r="M57" s="20"/>
      <c r="N57" s="20"/>
    </row>
    <row r="58" spans="1:18" s="4" customFormat="1" ht="15" customHeight="1">
      <c r="A58" s="506" t="s">
        <v>190</v>
      </c>
      <c r="B58" s="507"/>
      <c r="C58" s="507"/>
      <c r="D58" s="507"/>
      <c r="E58" s="507"/>
      <c r="F58" s="507"/>
      <c r="G58" s="507"/>
      <c r="H58" s="507"/>
      <c r="I58" s="508"/>
      <c r="J58" s="20"/>
      <c r="K58" s="20"/>
      <c r="L58" s="20"/>
      <c r="M58" s="20"/>
      <c r="N58" s="20"/>
    </row>
    <row r="59" spans="1:18" s="4" customFormat="1" ht="15" customHeight="1">
      <c r="A59" s="506" t="s">
        <v>191</v>
      </c>
      <c r="B59" s="507"/>
      <c r="C59" s="507"/>
      <c r="D59" s="507"/>
      <c r="E59" s="507"/>
      <c r="F59" s="507"/>
      <c r="G59" s="507"/>
      <c r="H59" s="507"/>
      <c r="I59" s="508"/>
      <c r="J59" s="20"/>
      <c r="K59" s="20"/>
      <c r="L59" s="20"/>
      <c r="M59" s="20"/>
      <c r="N59" s="20"/>
    </row>
    <row r="60" spans="1:18" s="4" customFormat="1" ht="15" customHeight="1">
      <c r="A60" s="509" t="s">
        <v>192</v>
      </c>
      <c r="B60" s="510"/>
      <c r="C60" s="510"/>
      <c r="D60" s="510"/>
      <c r="E60" s="510"/>
      <c r="F60" s="510"/>
      <c r="G60" s="510"/>
      <c r="H60" s="510"/>
      <c r="I60" s="511"/>
      <c r="J60" s="20"/>
      <c r="K60" s="20"/>
      <c r="L60" s="20"/>
      <c r="M60" s="20"/>
      <c r="N60" s="20"/>
    </row>
    <row r="61" spans="1:18" ht="15" customHeight="1">
      <c r="A61" s="82"/>
      <c r="D61" s="3"/>
      <c r="E61" s="3"/>
      <c r="F61" s="3"/>
      <c r="I61" s="83"/>
      <c r="J61" s="20"/>
      <c r="N61" s="8"/>
      <c r="O61"/>
      <c r="P61"/>
      <c r="Q61"/>
      <c r="R61"/>
    </row>
    <row r="62" spans="1:18" ht="15" customHeight="1">
      <c r="A62" s="82"/>
      <c r="D62" s="3"/>
      <c r="E62" s="3"/>
      <c r="F62" s="3"/>
      <c r="I62" s="83"/>
      <c r="J62" s="20"/>
      <c r="N62" s="8"/>
      <c r="O62"/>
      <c r="P62"/>
      <c r="Q62"/>
      <c r="R62"/>
    </row>
    <row r="63" spans="1:18" ht="15" customHeight="1">
      <c r="A63" s="82"/>
      <c r="D63" s="3"/>
      <c r="E63" s="3"/>
      <c r="F63" s="3"/>
      <c r="I63" s="83"/>
      <c r="J63" s="20"/>
      <c r="N63" s="8"/>
      <c r="O63"/>
      <c r="P63"/>
      <c r="Q63"/>
      <c r="R63"/>
    </row>
    <row r="64" spans="1:18" ht="15" customHeight="1">
      <c r="A64" s="82"/>
      <c r="E64" s="79" t="s">
        <v>30</v>
      </c>
      <c r="F64" s="79"/>
      <c r="G64" s="79"/>
      <c r="H64" s="79"/>
      <c r="I64" s="83"/>
      <c r="J64" s="20"/>
      <c r="N64" s="8"/>
      <c r="O64"/>
      <c r="P64"/>
      <c r="Q64"/>
      <c r="R64"/>
    </row>
    <row r="65" spans="1:18" ht="15" customHeight="1">
      <c r="A65" s="82"/>
      <c r="D65" s="3"/>
      <c r="E65" s="3"/>
      <c r="F65" s="3"/>
      <c r="I65" s="83"/>
      <c r="J65" s="20"/>
      <c r="N65" s="8"/>
      <c r="O65"/>
      <c r="P65"/>
      <c r="Q65"/>
      <c r="R65"/>
    </row>
    <row r="66" spans="1:18" ht="15" customHeight="1">
      <c r="A66" s="82"/>
      <c r="D66" s="3"/>
      <c r="E66" s="3"/>
      <c r="F66" s="3"/>
      <c r="I66" s="83"/>
      <c r="J66" s="20"/>
      <c r="N66" s="8"/>
      <c r="O66"/>
      <c r="P66"/>
      <c r="Q66"/>
      <c r="R66"/>
    </row>
    <row r="67" spans="1:18" ht="15" customHeight="1">
      <c r="A67" s="82"/>
      <c r="E67" s="79" t="s">
        <v>105</v>
      </c>
      <c r="F67" s="79"/>
      <c r="G67" s="79"/>
      <c r="H67" s="79"/>
      <c r="I67" s="83"/>
      <c r="J67" s="20"/>
      <c r="N67" s="8"/>
      <c r="O67"/>
      <c r="P67"/>
      <c r="Q67"/>
      <c r="R67"/>
    </row>
    <row r="68" spans="1:18" ht="15" customHeight="1">
      <c r="A68" s="82"/>
      <c r="D68" s="3"/>
      <c r="E68" s="3"/>
      <c r="F68" s="3"/>
      <c r="I68" s="83"/>
      <c r="J68" s="20"/>
      <c r="N68" s="8"/>
      <c r="O68"/>
      <c r="P68"/>
      <c r="Q68"/>
      <c r="R68"/>
    </row>
    <row r="69" spans="1:18" ht="15" customHeight="1">
      <c r="A69" s="82"/>
      <c r="D69" s="3"/>
      <c r="E69" s="3"/>
      <c r="F69" s="3"/>
      <c r="I69" s="83"/>
      <c r="J69" s="20"/>
      <c r="N69" s="8"/>
      <c r="O69"/>
      <c r="P69"/>
      <c r="Q69"/>
      <c r="R69"/>
    </row>
    <row r="70" spans="1:18" s="81" customFormat="1" ht="20.100000000000001" customHeight="1">
      <c r="A70" s="84"/>
      <c r="B70" s="529" t="s">
        <v>172</v>
      </c>
      <c r="C70" s="529"/>
      <c r="D70" s="85"/>
      <c r="E70" s="85">
        <v>30</v>
      </c>
      <c r="F70" s="80"/>
      <c r="G70" s="80" t="s">
        <v>171</v>
      </c>
      <c r="H70" s="80"/>
      <c r="I70" s="86"/>
      <c r="J70" s="80"/>
      <c r="K70" s="80"/>
      <c r="L70" s="80"/>
      <c r="M70" s="80"/>
      <c r="N70" s="80"/>
    </row>
    <row r="71" spans="1:18" ht="15" customHeight="1">
      <c r="A71" s="82"/>
      <c r="I71" s="83"/>
      <c r="J71" s="20"/>
      <c r="O71" s="8"/>
      <c r="P71"/>
      <c r="Q71"/>
      <c r="R71"/>
    </row>
    <row r="72" spans="1:18" ht="15" customHeight="1" thickBot="1">
      <c r="A72" s="186"/>
      <c r="B72" s="184"/>
      <c r="C72" s="184"/>
      <c r="D72" s="184"/>
      <c r="E72" s="184"/>
      <c r="F72" s="184"/>
      <c r="G72" s="184"/>
      <c r="H72" s="184"/>
      <c r="I72" s="187"/>
      <c r="J72" s="20"/>
      <c r="O72" s="8"/>
      <c r="P72"/>
      <c r="Q72"/>
      <c r="R72"/>
    </row>
    <row r="73" spans="1:18" ht="15" customHeight="1" thickTop="1">
      <c r="J73" s="20"/>
      <c r="O73" s="8"/>
      <c r="P73"/>
      <c r="Q73"/>
      <c r="R73"/>
    </row>
    <row r="74" spans="1:18" ht="20.100000000000001" customHeight="1"/>
    <row r="75" spans="1:18" ht="20.100000000000001" customHeight="1"/>
    <row r="76" spans="1:18" ht="20.100000000000001" customHeight="1"/>
    <row r="77" spans="1:18" ht="20.100000000000001" customHeight="1"/>
    <row r="78" spans="1:18" ht="20.100000000000001" customHeight="1"/>
    <row r="79" spans="1:18" ht="20.100000000000001" customHeight="1"/>
    <row r="80" spans="1:18" s="20" customFormat="1" ht="20.100000000000001" customHeight="1">
      <c r="J80" s="3"/>
      <c r="O80" s="4"/>
      <c r="P80" s="4"/>
      <c r="Q80" s="4"/>
      <c r="R80" s="4"/>
    </row>
    <row r="81" spans="10:18" s="20" customFormat="1" ht="20.100000000000001" customHeight="1">
      <c r="J81" s="3"/>
      <c r="O81" s="4"/>
      <c r="P81" s="4"/>
      <c r="Q81" s="4"/>
      <c r="R81" s="4"/>
    </row>
    <row r="82" spans="10:18" s="20" customFormat="1" ht="20.100000000000001" customHeight="1">
      <c r="J82" s="3"/>
      <c r="O82" s="4"/>
      <c r="P82" s="4"/>
      <c r="Q82" s="4"/>
      <c r="R82" s="4"/>
    </row>
    <row r="83" spans="10:18" s="20" customFormat="1" ht="20.100000000000001" customHeight="1">
      <c r="J83" s="3"/>
      <c r="O83" s="4"/>
      <c r="P83" s="4"/>
      <c r="Q83" s="4"/>
      <c r="R83" s="4"/>
    </row>
    <row r="84" spans="10:18" s="20" customFormat="1" ht="20.100000000000001" customHeight="1">
      <c r="J84" s="3"/>
      <c r="O84" s="4"/>
      <c r="P84" s="4"/>
      <c r="Q84" s="4"/>
      <c r="R84" s="4"/>
    </row>
    <row r="85" spans="10:18" s="20" customFormat="1" ht="20.100000000000001" customHeight="1">
      <c r="J85" s="3"/>
      <c r="O85" s="4"/>
      <c r="P85" s="4"/>
      <c r="Q85" s="4"/>
      <c r="R85" s="4"/>
    </row>
    <row r="86" spans="10:18" s="20" customFormat="1" ht="20.100000000000001" customHeight="1">
      <c r="J86" s="3"/>
      <c r="O86" s="4"/>
      <c r="P86" s="4"/>
      <c r="Q86" s="4"/>
      <c r="R86" s="4"/>
    </row>
    <row r="87" spans="10:18" s="20" customFormat="1" ht="20.100000000000001" customHeight="1">
      <c r="J87" s="3"/>
      <c r="O87" s="4"/>
      <c r="P87" s="4"/>
      <c r="Q87" s="4"/>
      <c r="R87" s="4"/>
    </row>
    <row r="88" spans="10:18" s="20" customFormat="1" ht="20.100000000000001" customHeight="1">
      <c r="J88" s="3"/>
      <c r="O88" s="4"/>
      <c r="P88" s="4"/>
      <c r="Q88" s="4"/>
      <c r="R88" s="4"/>
    </row>
    <row r="89" spans="10:18" s="20" customFormat="1" ht="20.100000000000001" customHeight="1">
      <c r="J89" s="3"/>
      <c r="O89" s="4"/>
      <c r="P89" s="4"/>
      <c r="Q89" s="4"/>
      <c r="R89" s="4"/>
    </row>
    <row r="90" spans="10:18" s="20" customFormat="1" ht="20.100000000000001" customHeight="1">
      <c r="J90" s="3"/>
      <c r="O90" s="4"/>
      <c r="P90" s="4"/>
      <c r="Q90" s="4"/>
      <c r="R90" s="4"/>
    </row>
    <row r="91" spans="10:18" s="20" customFormat="1" ht="20.100000000000001" customHeight="1">
      <c r="J91" s="3"/>
      <c r="O91" s="4"/>
      <c r="P91" s="4"/>
      <c r="Q91" s="4"/>
      <c r="R91" s="4"/>
    </row>
    <row r="92" spans="10:18" s="20" customFormat="1" ht="20.100000000000001" customHeight="1">
      <c r="J92" s="3"/>
      <c r="O92" s="4"/>
      <c r="P92" s="4"/>
      <c r="Q92" s="4"/>
      <c r="R92" s="4"/>
    </row>
    <row r="93" spans="10:18" s="20" customFormat="1" ht="20.100000000000001" customHeight="1">
      <c r="J93" s="3"/>
      <c r="O93" s="4"/>
      <c r="P93" s="4"/>
      <c r="Q93" s="4"/>
      <c r="R93" s="4"/>
    </row>
    <row r="94" spans="10:18" s="20" customFormat="1" ht="20.100000000000001" customHeight="1">
      <c r="J94" s="3"/>
      <c r="O94" s="4"/>
      <c r="P94" s="4"/>
      <c r="Q94" s="4"/>
      <c r="R94" s="4"/>
    </row>
    <row r="95" spans="10:18" s="20" customFormat="1" ht="20.100000000000001" customHeight="1">
      <c r="J95" s="3"/>
      <c r="O95" s="4"/>
      <c r="P95" s="4"/>
      <c r="Q95" s="4"/>
      <c r="R95" s="4"/>
    </row>
    <row r="96" spans="10:18" s="20" customFormat="1" ht="20.100000000000001" customHeight="1">
      <c r="J96" s="3"/>
      <c r="O96" s="4"/>
      <c r="P96" s="4"/>
      <c r="Q96" s="4"/>
      <c r="R96" s="4"/>
    </row>
    <row r="97" spans="10:18" s="20" customFormat="1" ht="20.100000000000001" customHeight="1">
      <c r="J97" s="3"/>
      <c r="O97" s="4"/>
      <c r="P97" s="4"/>
      <c r="Q97" s="4"/>
      <c r="R97" s="4"/>
    </row>
    <row r="98" spans="10:18" s="20" customFormat="1" ht="20.100000000000001" customHeight="1">
      <c r="J98" s="3"/>
      <c r="O98" s="4"/>
      <c r="P98" s="4"/>
      <c r="Q98" s="4"/>
      <c r="R98" s="4"/>
    </row>
    <row r="99" spans="10:18" s="20" customFormat="1" ht="20.100000000000001" customHeight="1">
      <c r="J99" s="3"/>
      <c r="O99" s="4"/>
      <c r="P99" s="4"/>
      <c r="Q99" s="4"/>
      <c r="R99" s="4"/>
    </row>
    <row r="100" spans="10:18" s="20" customFormat="1" ht="20.100000000000001" customHeight="1">
      <c r="J100" s="3"/>
      <c r="O100" s="4"/>
      <c r="P100" s="4"/>
      <c r="Q100" s="4"/>
      <c r="R100" s="4"/>
    </row>
  </sheetData>
  <mergeCells count="25">
    <mergeCell ref="A56:I56"/>
    <mergeCell ref="A57:I57"/>
    <mergeCell ref="A58:I58"/>
    <mergeCell ref="A59:I59"/>
    <mergeCell ref="A60:I60"/>
    <mergeCell ref="B70:C70"/>
    <mergeCell ref="A50:I50"/>
    <mergeCell ref="A51:I51"/>
    <mergeCell ref="A52:I52"/>
    <mergeCell ref="A53:I53"/>
    <mergeCell ref="A54:I54"/>
    <mergeCell ref="A55:I55"/>
    <mergeCell ref="B8:C8"/>
    <mergeCell ref="G8:H8"/>
    <mergeCell ref="J13:L13"/>
    <mergeCell ref="B46:F46"/>
    <mergeCell ref="B47:F47"/>
    <mergeCell ref="B48:H48"/>
    <mergeCell ref="A1:I1"/>
    <mergeCell ref="A2:I2"/>
    <mergeCell ref="A3:I3"/>
    <mergeCell ref="B4:C4"/>
    <mergeCell ref="B5:C5"/>
    <mergeCell ref="B7:C7"/>
    <mergeCell ref="G7:H7"/>
  </mergeCells>
  <printOptions horizontalCentered="1"/>
  <pageMargins left="0.25" right="0.25" top="0.5" bottom="0.25" header="0" footer="0"/>
  <pageSetup paperSize="5" scale="8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2C0D-AEF2-436E-AA7D-18AF73809364}">
  <sheetPr>
    <pageSetUpPr fitToPage="1"/>
  </sheetPr>
  <dimension ref="A1:U101"/>
  <sheetViews>
    <sheetView view="pageBreakPreview" zoomScaleNormal="100" zoomScaleSheetLayoutView="100" workbookViewId="0">
      <selection activeCell="B4" sqref="B4:C4"/>
    </sheetView>
  </sheetViews>
  <sheetFormatPr defaultRowHeight="15"/>
  <cols>
    <col min="1" max="1" width="21.77734375" style="20" customWidth="1"/>
    <col min="2" max="6" width="9.77734375" style="20" customWidth="1"/>
    <col min="7" max="9" width="12.77734375" style="20" customWidth="1"/>
    <col min="10" max="21" width="8.88671875" style="20"/>
    <col min="22" max="16384" width="8.88671875" style="8"/>
  </cols>
  <sheetData>
    <row r="1" spans="1:21" customFormat="1" ht="9.9499999999999993" customHeight="1" thickTop="1">
      <c r="A1" s="512"/>
      <c r="B1" s="513"/>
      <c r="C1" s="513"/>
      <c r="D1" s="513"/>
      <c r="E1" s="513"/>
      <c r="F1" s="513"/>
      <c r="G1" s="513"/>
      <c r="H1" s="513"/>
      <c r="I1" s="514"/>
      <c r="J1" s="20"/>
      <c r="K1" s="20"/>
      <c r="L1" s="20"/>
      <c r="M1" s="20"/>
      <c r="N1" s="20"/>
      <c r="O1" s="8"/>
      <c r="P1" s="8"/>
    </row>
    <row r="2" spans="1:21" customFormat="1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J2" s="20"/>
      <c r="K2" s="20"/>
      <c r="L2" s="20"/>
      <c r="M2" s="20"/>
      <c r="N2" s="20"/>
      <c r="O2" s="8"/>
      <c r="P2" s="8"/>
    </row>
    <row r="3" spans="1:21" customFormat="1" ht="9.9499999999999993" customHeight="1">
      <c r="A3" s="518"/>
      <c r="B3" s="519"/>
      <c r="C3" s="519"/>
      <c r="D3" s="519"/>
      <c r="E3" s="519"/>
      <c r="F3" s="519"/>
      <c r="G3" s="519"/>
      <c r="H3" s="519"/>
      <c r="I3" s="520"/>
      <c r="J3" s="20"/>
      <c r="K3" s="20"/>
      <c r="L3" s="20"/>
      <c r="M3" s="20"/>
      <c r="N3" s="20"/>
      <c r="O3" s="8"/>
      <c r="P3" s="8"/>
    </row>
    <row r="4" spans="1:21" customFormat="1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J4" s="20"/>
      <c r="K4" s="20"/>
      <c r="L4" s="20"/>
      <c r="M4" s="20"/>
      <c r="N4" s="20"/>
      <c r="O4" s="8"/>
      <c r="P4" s="8"/>
    </row>
    <row r="5" spans="1:21" customFormat="1" ht="15" customHeight="1">
      <c r="A5" s="64" t="s">
        <v>232</v>
      </c>
      <c r="B5" s="528" t="str">
        <f>'800 Series'!B5</f>
        <v>800 SERIES</v>
      </c>
      <c r="C5" s="528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J5" s="20"/>
      <c r="K5" s="20"/>
      <c r="L5" s="20"/>
      <c r="M5" s="20"/>
      <c r="N5" s="20"/>
      <c r="O5" s="8"/>
      <c r="P5" s="8"/>
    </row>
    <row r="6" spans="1:21" customFormat="1" ht="9.9499999999999993" customHeight="1">
      <c r="A6" s="64"/>
      <c r="B6" s="10"/>
      <c r="C6" s="10"/>
      <c r="D6" s="10"/>
      <c r="E6" s="10"/>
      <c r="F6" s="9"/>
      <c r="G6" s="10"/>
      <c r="H6" s="10"/>
      <c r="I6" s="22"/>
      <c r="J6" s="20"/>
      <c r="K6" s="20"/>
      <c r="L6" s="20"/>
      <c r="M6" s="20"/>
      <c r="N6" s="20"/>
      <c r="O6" s="8"/>
      <c r="P6" s="8"/>
    </row>
    <row r="7" spans="1:21" customFormat="1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J7" s="20"/>
      <c r="K7" s="20"/>
      <c r="L7" s="20"/>
      <c r="M7" s="20"/>
      <c r="N7" s="20"/>
      <c r="O7" s="8"/>
      <c r="P7" s="8"/>
    </row>
    <row r="8" spans="1:21" customFormat="1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415" t="str">
        <f>'100 Series'!G8</f>
        <v>April 1, 2025 to March 31, 2026</v>
      </c>
      <c r="H8" s="415"/>
      <c r="I8" s="22"/>
      <c r="J8" s="20"/>
      <c r="K8" s="20"/>
      <c r="L8" s="20"/>
      <c r="M8" s="20"/>
      <c r="N8" s="20"/>
      <c r="O8" s="8"/>
      <c r="P8" s="8"/>
    </row>
    <row r="9" spans="1:21" customFormat="1" ht="9.9499999999999993" customHeight="1" thickBot="1">
      <c r="A9" s="23"/>
      <c r="B9" s="25"/>
      <c r="C9" s="21"/>
      <c r="D9" s="21"/>
      <c r="E9" s="21"/>
      <c r="F9" s="21"/>
      <c r="G9" s="21"/>
      <c r="H9" s="21"/>
      <c r="I9" s="22"/>
      <c r="J9" s="20"/>
      <c r="K9" s="20"/>
      <c r="L9" s="20"/>
      <c r="M9" s="20"/>
      <c r="N9" s="20"/>
      <c r="O9" s="8"/>
      <c r="P9" s="8"/>
    </row>
    <row r="10" spans="1:21" ht="20.100000000000001" customHeight="1" thickTop="1" thickBot="1">
      <c r="A10" s="557" t="s">
        <v>35</v>
      </c>
      <c r="B10" s="558"/>
      <c r="C10" s="558"/>
      <c r="D10" s="558"/>
      <c r="E10" s="558"/>
      <c r="F10" s="558"/>
      <c r="G10" s="559"/>
      <c r="H10" s="559"/>
      <c r="I10" s="560"/>
    </row>
    <row r="11" spans="1:21" customFormat="1" ht="15" customHeight="1" thickTop="1" thickBot="1">
      <c r="A11" s="339" t="s">
        <v>8</v>
      </c>
      <c r="B11" s="154" t="s">
        <v>11</v>
      </c>
      <c r="C11" s="237" t="s">
        <v>9</v>
      </c>
      <c r="D11" s="237" t="s">
        <v>21</v>
      </c>
      <c r="E11" s="237" t="s">
        <v>10</v>
      </c>
      <c r="F11" s="238" t="s">
        <v>27</v>
      </c>
      <c r="G11" s="191" t="s">
        <v>24</v>
      </c>
      <c r="H11" s="67" t="s">
        <v>23</v>
      </c>
      <c r="I11" s="68" t="s">
        <v>25</v>
      </c>
      <c r="J11" s="20"/>
      <c r="K11" s="20"/>
      <c r="L11" s="20"/>
      <c r="M11" s="20"/>
      <c r="N11" s="20"/>
      <c r="O11" s="20"/>
      <c r="P11" s="20"/>
      <c r="Q11" s="4"/>
      <c r="R11" s="4"/>
      <c r="S11" s="4"/>
      <c r="T11" s="4"/>
      <c r="U11" s="4"/>
    </row>
    <row r="12" spans="1:21" customFormat="1" ht="15" customHeight="1" thickTop="1">
      <c r="A12" s="340" t="s">
        <v>2</v>
      </c>
      <c r="B12" s="155" t="s">
        <v>12</v>
      </c>
      <c r="C12" s="161" t="s">
        <v>13</v>
      </c>
      <c r="D12" s="161" t="s">
        <v>20</v>
      </c>
      <c r="E12" s="161" t="s">
        <v>13</v>
      </c>
      <c r="F12" s="219" t="s">
        <v>12</v>
      </c>
      <c r="G12" s="470"/>
      <c r="H12" s="254"/>
      <c r="I12" s="255"/>
      <c r="J12" s="20"/>
      <c r="K12" s="20"/>
      <c r="L12" s="20"/>
      <c r="M12" s="20"/>
      <c r="N12" s="20"/>
      <c r="O12" s="20"/>
      <c r="P12" s="20"/>
      <c r="Q12" s="4"/>
      <c r="R12" s="4"/>
      <c r="S12" s="4"/>
      <c r="T12" s="4"/>
      <c r="U12" s="4"/>
    </row>
    <row r="13" spans="1:21" customFormat="1" ht="15" customHeight="1">
      <c r="A13" s="195" t="s">
        <v>14</v>
      </c>
      <c r="B13" s="156">
        <v>680</v>
      </c>
      <c r="C13" s="240">
        <v>680</v>
      </c>
      <c r="D13" s="240">
        <v>680</v>
      </c>
      <c r="E13" s="240">
        <v>680</v>
      </c>
      <c r="F13" s="241">
        <v>680</v>
      </c>
      <c r="G13" s="256"/>
      <c r="H13" s="257">
        <v>0.13</v>
      </c>
      <c r="I13" s="258"/>
      <c r="J13" s="20"/>
      <c r="K13" s="20"/>
      <c r="L13" s="20"/>
      <c r="M13" s="20"/>
      <c r="N13" s="20"/>
      <c r="O13" s="20"/>
      <c r="P13" s="20"/>
      <c r="Q13" s="4"/>
      <c r="R13" s="4"/>
      <c r="S13" s="4"/>
      <c r="T13" s="4"/>
      <c r="U13" s="4"/>
    </row>
    <row r="14" spans="1:21" customFormat="1" ht="15" customHeight="1">
      <c r="A14" s="339"/>
      <c r="B14" s="156">
        <v>524</v>
      </c>
      <c r="C14" s="240">
        <v>526</v>
      </c>
      <c r="D14" s="240">
        <v>527</v>
      </c>
      <c r="E14" s="240">
        <v>529</v>
      </c>
      <c r="F14" s="241">
        <v>530</v>
      </c>
      <c r="G14" s="259"/>
      <c r="H14" s="260"/>
      <c r="I14" s="261"/>
      <c r="J14" s="20"/>
      <c r="K14" s="20"/>
      <c r="L14" s="20"/>
      <c r="M14" s="20"/>
      <c r="N14" s="20"/>
      <c r="O14" s="20"/>
      <c r="P14" s="20"/>
      <c r="Q14" s="4"/>
      <c r="R14" s="4"/>
      <c r="S14" s="4"/>
      <c r="T14" s="4"/>
      <c r="U14" s="4"/>
    </row>
    <row r="15" spans="1:21" customFormat="1" ht="15" customHeight="1" thickBot="1">
      <c r="A15" s="339" t="s">
        <v>19</v>
      </c>
      <c r="B15" s="157" t="s">
        <v>18</v>
      </c>
      <c r="C15" s="242" t="s">
        <v>18</v>
      </c>
      <c r="D15" s="243">
        <v>1</v>
      </c>
      <c r="E15" s="242" t="s">
        <v>18</v>
      </c>
      <c r="F15" s="244" t="s">
        <v>18</v>
      </c>
      <c r="G15" s="159"/>
      <c r="H15" s="250"/>
      <c r="I15" s="341"/>
      <c r="J15" s="20"/>
      <c r="K15" s="20"/>
      <c r="L15" s="20"/>
      <c r="M15" s="20"/>
      <c r="N15" s="20"/>
      <c r="O15" s="20"/>
      <c r="P15" s="20"/>
      <c r="Q15" s="4"/>
      <c r="R15" s="4"/>
      <c r="S15" s="4"/>
      <c r="T15" s="4"/>
      <c r="U15" s="4"/>
    </row>
    <row r="16" spans="1:21" ht="9.9499999999999993" customHeight="1" thickTop="1" thickBot="1">
      <c r="A16" s="342"/>
      <c r="B16" s="266"/>
      <c r="C16" s="245"/>
      <c r="D16" s="245"/>
      <c r="E16" s="245"/>
      <c r="F16" s="245"/>
      <c r="G16" s="268"/>
      <c r="H16" s="266"/>
      <c r="I16" s="343"/>
    </row>
    <row r="17" spans="1:21" s="659" customFormat="1" ht="15" customHeight="1" thickTop="1">
      <c r="A17" s="692"/>
      <c r="B17" s="693"/>
      <c r="C17" s="693"/>
      <c r="D17" s="693"/>
      <c r="E17" s="694"/>
      <c r="F17" s="693"/>
      <c r="G17" s="695"/>
      <c r="H17" s="696"/>
      <c r="I17" s="697"/>
    </row>
    <row r="18" spans="1:21" s="13" customFormat="1" ht="15" customHeight="1">
      <c r="A18" s="345" t="s">
        <v>291</v>
      </c>
      <c r="B18" s="420" t="s">
        <v>97</v>
      </c>
      <c r="C18" s="459">
        <v>0</v>
      </c>
      <c r="D18" s="420" t="s">
        <v>97</v>
      </c>
      <c r="E18" s="459">
        <v>0</v>
      </c>
      <c r="F18" s="420" t="s">
        <v>97</v>
      </c>
      <c r="G18" s="455">
        <f t="shared" ref="G18:G21" si="0">SUM(B18:F18)</f>
        <v>0</v>
      </c>
      <c r="H18" s="456">
        <f t="shared" ref="H18:H21" si="1">G18*H$13</f>
        <v>0</v>
      </c>
      <c r="I18" s="457">
        <f t="shared" ref="I18:I21" si="2">+G18+H18</f>
        <v>0</v>
      </c>
    </row>
    <row r="19" spans="1:21" s="13" customFormat="1" ht="15" customHeight="1">
      <c r="A19" s="345" t="s">
        <v>298</v>
      </c>
      <c r="B19" s="459">
        <v>0</v>
      </c>
      <c r="C19" s="420" t="s">
        <v>97</v>
      </c>
      <c r="D19" s="420" t="s">
        <v>97</v>
      </c>
      <c r="E19" s="420" t="s">
        <v>97</v>
      </c>
      <c r="F19" s="420" t="s">
        <v>97</v>
      </c>
      <c r="G19" s="455">
        <f t="shared" si="0"/>
        <v>0</v>
      </c>
      <c r="H19" s="456">
        <f t="shared" si="1"/>
        <v>0</v>
      </c>
      <c r="I19" s="457">
        <f t="shared" si="2"/>
        <v>0</v>
      </c>
    </row>
    <row r="20" spans="1:21" s="13" customFormat="1" ht="15" customHeight="1">
      <c r="A20" s="345" t="s">
        <v>292</v>
      </c>
      <c r="B20" s="420" t="s">
        <v>97</v>
      </c>
      <c r="C20" s="420" t="s">
        <v>97</v>
      </c>
      <c r="D20" s="420" t="s">
        <v>97</v>
      </c>
      <c r="E20" s="459">
        <v>0</v>
      </c>
      <c r="F20" s="420" t="s">
        <v>97</v>
      </c>
      <c r="G20" s="455">
        <f t="shared" si="0"/>
        <v>0</v>
      </c>
      <c r="H20" s="456">
        <f t="shared" si="1"/>
        <v>0</v>
      </c>
      <c r="I20" s="457">
        <f t="shared" si="2"/>
        <v>0</v>
      </c>
    </row>
    <row r="21" spans="1:21" s="13" customFormat="1" ht="15" customHeight="1">
      <c r="A21" s="345" t="s">
        <v>293</v>
      </c>
      <c r="B21" s="420" t="s">
        <v>97</v>
      </c>
      <c r="C21" s="420" t="s">
        <v>97</v>
      </c>
      <c r="D21" s="420" t="s">
        <v>97</v>
      </c>
      <c r="E21" s="459">
        <v>0</v>
      </c>
      <c r="F21" s="420" t="s">
        <v>97</v>
      </c>
      <c r="G21" s="455">
        <f t="shared" si="0"/>
        <v>0</v>
      </c>
      <c r="H21" s="456">
        <f t="shared" si="1"/>
        <v>0</v>
      </c>
      <c r="I21" s="457">
        <f t="shared" si="2"/>
        <v>0</v>
      </c>
    </row>
    <row r="22" spans="1:21" customFormat="1" ht="15" customHeight="1">
      <c r="A22" s="387"/>
      <c r="B22" s="161"/>
      <c r="C22" s="161"/>
      <c r="D22" s="161"/>
      <c r="E22" s="161"/>
      <c r="F22" s="318"/>
      <c r="G22" s="159"/>
      <c r="H22" s="219"/>
      <c r="I22" s="421"/>
      <c r="J22" s="20"/>
      <c r="K22" s="20"/>
      <c r="L22" s="20"/>
      <c r="M22" s="20"/>
      <c r="N22" s="20"/>
      <c r="O22" s="20"/>
      <c r="P22" s="20"/>
      <c r="Q22" s="4"/>
      <c r="R22" s="4"/>
      <c r="S22" s="4"/>
      <c r="T22" s="4"/>
      <c r="U22" s="4"/>
    </row>
    <row r="23" spans="1:21" s="13" customFormat="1" ht="15" customHeight="1">
      <c r="A23" s="345" t="s">
        <v>294</v>
      </c>
      <c r="B23" s="420" t="s">
        <v>97</v>
      </c>
      <c r="C23" s="459">
        <v>0</v>
      </c>
      <c r="D23" s="420" t="s">
        <v>97</v>
      </c>
      <c r="E23" s="459">
        <v>0</v>
      </c>
      <c r="F23" s="420" t="s">
        <v>97</v>
      </c>
      <c r="G23" s="455">
        <f t="shared" ref="G23:G26" si="3">SUM(B23:F23)</f>
        <v>0</v>
      </c>
      <c r="H23" s="456">
        <f>G23*H$13</f>
        <v>0</v>
      </c>
      <c r="I23" s="457">
        <f>+G23+H23</f>
        <v>0</v>
      </c>
    </row>
    <row r="24" spans="1:21" s="13" customFormat="1" ht="15" customHeight="1">
      <c r="A24" s="345" t="s">
        <v>296</v>
      </c>
      <c r="B24" s="464">
        <v>0</v>
      </c>
      <c r="C24" s="420" t="s">
        <v>97</v>
      </c>
      <c r="D24" s="420" t="s">
        <v>97</v>
      </c>
      <c r="E24" s="420" t="s">
        <v>97</v>
      </c>
      <c r="F24" s="420" t="s">
        <v>97</v>
      </c>
      <c r="G24" s="455">
        <f t="shared" si="3"/>
        <v>0</v>
      </c>
      <c r="H24" s="456">
        <f>G24*H$13</f>
        <v>0</v>
      </c>
      <c r="I24" s="457">
        <f>+G24+H24</f>
        <v>0</v>
      </c>
    </row>
    <row r="25" spans="1:21" s="13" customFormat="1" ht="15" customHeight="1">
      <c r="A25" s="345" t="s">
        <v>295</v>
      </c>
      <c r="B25" s="464">
        <v>0</v>
      </c>
      <c r="C25" s="420" t="s">
        <v>97</v>
      </c>
      <c r="D25" s="420" t="s">
        <v>97</v>
      </c>
      <c r="E25" s="420" t="s">
        <v>97</v>
      </c>
      <c r="F25" s="420" t="s">
        <v>97</v>
      </c>
      <c r="G25" s="455">
        <f>SUM(B25:F25)</f>
        <v>0</v>
      </c>
      <c r="H25" s="456">
        <f>G25*H$13</f>
        <v>0</v>
      </c>
      <c r="I25" s="457">
        <f>+G25+H25</f>
        <v>0</v>
      </c>
    </row>
    <row r="26" spans="1:21" s="13" customFormat="1" ht="15" customHeight="1">
      <c r="A26" s="345" t="s">
        <v>297</v>
      </c>
      <c r="B26" s="420" t="s">
        <v>97</v>
      </c>
      <c r="C26" s="420" t="s">
        <v>97</v>
      </c>
      <c r="D26" s="420" t="s">
        <v>97</v>
      </c>
      <c r="E26" s="469">
        <v>0</v>
      </c>
      <c r="F26" s="420" t="s">
        <v>97</v>
      </c>
      <c r="G26" s="455">
        <f t="shared" si="3"/>
        <v>0</v>
      </c>
      <c r="H26" s="456">
        <f>G26*H$13</f>
        <v>0</v>
      </c>
      <c r="I26" s="457">
        <f>+G26+H26</f>
        <v>0</v>
      </c>
    </row>
    <row r="27" spans="1:21" s="13" customFormat="1" ht="15" customHeight="1">
      <c r="A27" s="345"/>
      <c r="B27" s="420"/>
      <c r="C27" s="420"/>
      <c r="D27" s="420"/>
      <c r="E27" s="469"/>
      <c r="F27" s="420"/>
      <c r="G27" s="455"/>
      <c r="H27" s="456"/>
      <c r="I27" s="457"/>
    </row>
    <row r="28" spans="1:21" customFormat="1" ht="15" customHeight="1">
      <c r="A28" s="387"/>
      <c r="B28" s="161"/>
      <c r="C28" s="161"/>
      <c r="D28" s="161"/>
      <c r="E28" s="161"/>
      <c r="F28" s="318"/>
      <c r="G28" s="159"/>
      <c r="H28" s="219"/>
      <c r="I28" s="421"/>
      <c r="J28" s="20"/>
      <c r="K28" s="20"/>
      <c r="L28" s="20"/>
      <c r="M28" s="20"/>
      <c r="N28" s="20"/>
      <c r="O28" s="20"/>
      <c r="P28" s="20"/>
      <c r="Q28" s="4"/>
      <c r="R28" s="4"/>
      <c r="S28" s="4"/>
      <c r="T28" s="4"/>
      <c r="U28" s="4"/>
    </row>
    <row r="29" spans="1:21" s="658" customFormat="1" ht="15" customHeight="1">
      <c r="A29" s="653"/>
      <c r="B29" s="654"/>
      <c r="C29" s="654"/>
      <c r="D29" s="654"/>
      <c r="E29" s="654"/>
      <c r="F29" s="654"/>
      <c r="G29" s="655"/>
      <c r="H29" s="656"/>
      <c r="I29" s="657"/>
    </row>
    <row r="30" spans="1:21" s="658" customFormat="1" ht="15" customHeight="1">
      <c r="A30" s="653"/>
      <c r="B30" s="654"/>
      <c r="C30" s="654"/>
      <c r="D30" s="654"/>
      <c r="E30" s="654"/>
      <c r="F30" s="654"/>
      <c r="G30" s="655"/>
      <c r="H30" s="656"/>
      <c r="I30" s="657"/>
    </row>
    <row r="31" spans="1:21" s="658" customFormat="1" ht="15" customHeight="1">
      <c r="A31" s="653"/>
      <c r="B31" s="654"/>
      <c r="C31" s="654"/>
      <c r="D31" s="654"/>
      <c r="E31" s="654"/>
      <c r="F31" s="654"/>
      <c r="G31" s="655"/>
      <c r="H31" s="656"/>
      <c r="I31" s="657"/>
    </row>
    <row r="32" spans="1:21" s="658" customFormat="1" ht="15" customHeight="1">
      <c r="A32" s="653"/>
      <c r="B32" s="654"/>
      <c r="C32" s="654"/>
      <c r="D32" s="654"/>
      <c r="E32" s="654"/>
      <c r="F32" s="654"/>
      <c r="G32" s="655"/>
      <c r="H32" s="656"/>
      <c r="I32" s="657"/>
    </row>
    <row r="33" spans="1:21" s="658" customFormat="1" ht="15" customHeight="1">
      <c r="A33" s="653"/>
      <c r="B33" s="654"/>
      <c r="C33" s="673"/>
      <c r="D33" s="654"/>
      <c r="E33" s="654"/>
      <c r="F33" s="654"/>
      <c r="G33" s="655"/>
      <c r="H33" s="656"/>
      <c r="I33" s="657"/>
    </row>
    <row r="34" spans="1:21" s="658" customFormat="1" ht="15" customHeight="1">
      <c r="A34" s="653"/>
      <c r="B34" s="654"/>
      <c r="C34" s="654"/>
      <c r="D34" s="654"/>
      <c r="E34" s="654"/>
      <c r="F34" s="654"/>
      <c r="G34" s="655"/>
      <c r="H34" s="656"/>
      <c r="I34" s="657"/>
    </row>
    <row r="35" spans="1:21" s="658" customFormat="1" ht="15" customHeight="1">
      <c r="A35" s="653"/>
      <c r="B35" s="660"/>
      <c r="C35" s="654"/>
      <c r="D35" s="654"/>
      <c r="E35" s="654"/>
      <c r="F35" s="654"/>
      <c r="G35" s="655"/>
      <c r="H35" s="656"/>
      <c r="I35" s="657"/>
    </row>
    <row r="36" spans="1:21" s="658" customFormat="1" ht="15" customHeight="1">
      <c r="A36" s="653"/>
      <c r="B36" s="654"/>
      <c r="C36" s="654"/>
      <c r="D36" s="654"/>
      <c r="E36" s="654"/>
      <c r="F36" s="654"/>
      <c r="G36" s="655"/>
      <c r="H36" s="656"/>
      <c r="I36" s="657"/>
    </row>
    <row r="37" spans="1:21" s="658" customFormat="1" ht="15" customHeight="1">
      <c r="A37" s="653"/>
      <c r="B37" s="660"/>
      <c r="C37" s="654"/>
      <c r="D37" s="654"/>
      <c r="E37" s="654"/>
      <c r="F37" s="654"/>
      <c r="G37" s="655"/>
      <c r="H37" s="656"/>
      <c r="I37" s="657"/>
    </row>
    <row r="38" spans="1:21" s="658" customFormat="1" ht="15" customHeight="1">
      <c r="A38" s="653"/>
      <c r="B38" s="654"/>
      <c r="C38" s="654"/>
      <c r="D38" s="654"/>
      <c r="E38" s="654"/>
      <c r="F38" s="654"/>
      <c r="G38" s="655"/>
      <c r="H38" s="656"/>
      <c r="I38" s="657"/>
    </row>
    <row r="39" spans="1:21" s="658" customFormat="1" ht="15" customHeight="1">
      <c r="A39" s="653"/>
      <c r="B39" s="654"/>
      <c r="C39" s="654"/>
      <c r="D39" s="654"/>
      <c r="E39" s="654"/>
      <c r="F39" s="654"/>
      <c r="G39" s="655"/>
      <c r="H39" s="656"/>
      <c r="I39" s="657"/>
    </row>
    <row r="40" spans="1:21" s="672" customFormat="1" ht="15" customHeight="1">
      <c r="A40" s="690"/>
      <c r="B40" s="666"/>
      <c r="C40" s="666"/>
      <c r="D40" s="666"/>
      <c r="E40" s="666"/>
      <c r="F40" s="691"/>
      <c r="G40" s="668"/>
      <c r="H40" s="669"/>
      <c r="I40" s="670"/>
      <c r="J40" s="641"/>
      <c r="K40" s="641"/>
      <c r="L40" s="641"/>
      <c r="M40" s="641"/>
      <c r="N40" s="641"/>
      <c r="O40" s="641"/>
      <c r="P40" s="641"/>
      <c r="Q40" s="671"/>
      <c r="R40" s="671"/>
      <c r="S40" s="671"/>
      <c r="T40" s="671"/>
      <c r="U40" s="671"/>
    </row>
    <row r="41" spans="1:21" s="658" customFormat="1" ht="15" customHeight="1">
      <c r="A41" s="653"/>
      <c r="B41" s="654"/>
      <c r="C41" s="654"/>
      <c r="D41" s="654"/>
      <c r="E41" s="654"/>
      <c r="F41" s="654"/>
      <c r="G41" s="655"/>
      <c r="H41" s="656"/>
      <c r="I41" s="657"/>
    </row>
    <row r="42" spans="1:21" s="659" customFormat="1" ht="15" customHeight="1">
      <c r="A42" s="653"/>
      <c r="B42" s="654"/>
      <c r="C42" s="654"/>
      <c r="D42" s="654"/>
      <c r="E42" s="654"/>
      <c r="F42" s="654"/>
      <c r="G42" s="655"/>
      <c r="H42" s="656"/>
      <c r="I42" s="657"/>
    </row>
    <row r="43" spans="1:21" s="659" customFormat="1" ht="15" customHeight="1">
      <c r="A43" s="653"/>
      <c r="B43" s="660"/>
      <c r="C43" s="654"/>
      <c r="D43" s="654"/>
      <c r="E43" s="654"/>
      <c r="F43" s="654"/>
      <c r="G43" s="655"/>
      <c r="H43" s="656"/>
      <c r="I43" s="657"/>
    </row>
    <row r="44" spans="1:21" s="658" customFormat="1" ht="15" customHeight="1">
      <c r="A44" s="653"/>
      <c r="B44" s="654"/>
      <c r="C44" s="654"/>
      <c r="D44" s="654"/>
      <c r="E44" s="654"/>
      <c r="F44" s="654"/>
      <c r="G44" s="655"/>
      <c r="H44" s="656"/>
      <c r="I44" s="657"/>
    </row>
    <row r="45" spans="1:21" s="658" customFormat="1" ht="15" customHeight="1">
      <c r="A45" s="661"/>
      <c r="B45" s="662"/>
      <c r="C45" s="654"/>
      <c r="D45" s="654"/>
      <c r="E45" s="654"/>
      <c r="F45" s="663"/>
      <c r="G45" s="655"/>
      <c r="H45" s="656"/>
      <c r="I45" s="657"/>
    </row>
    <row r="46" spans="1:21" s="672" customFormat="1" ht="15" customHeight="1">
      <c r="A46" s="664"/>
      <c r="B46" s="665"/>
      <c r="C46" s="666"/>
      <c r="D46" s="666"/>
      <c r="E46" s="666"/>
      <c r="F46" s="667"/>
      <c r="G46" s="668"/>
      <c r="H46" s="669"/>
      <c r="I46" s="670"/>
      <c r="J46" s="641"/>
      <c r="K46" s="641"/>
      <c r="L46" s="641"/>
      <c r="M46" s="641"/>
      <c r="N46" s="641"/>
      <c r="O46" s="641"/>
      <c r="P46" s="641"/>
      <c r="Q46" s="671"/>
      <c r="R46" s="671"/>
      <c r="S46" s="671"/>
      <c r="T46" s="671"/>
      <c r="U46" s="671"/>
    </row>
    <row r="47" spans="1:21" s="658" customFormat="1" ht="15" customHeight="1">
      <c r="A47" s="661"/>
      <c r="B47" s="662"/>
      <c r="C47" s="673"/>
      <c r="D47" s="654"/>
      <c r="E47" s="654"/>
      <c r="F47" s="663"/>
      <c r="G47" s="655"/>
      <c r="H47" s="656"/>
      <c r="I47" s="657"/>
    </row>
    <row r="48" spans="1:21" s="641" customFormat="1" ht="15" customHeight="1">
      <c r="A48" s="661"/>
      <c r="B48" s="675"/>
      <c r="C48" s="676"/>
      <c r="D48" s="676"/>
      <c r="E48" s="676"/>
      <c r="F48" s="677"/>
      <c r="G48" s="678"/>
      <c r="H48" s="679"/>
      <c r="I48" s="680"/>
    </row>
    <row r="49" spans="1:21" s="658" customFormat="1" ht="15" customHeight="1">
      <c r="A49" s="661"/>
      <c r="B49" s="662"/>
      <c r="C49" s="673"/>
      <c r="D49" s="654"/>
      <c r="E49" s="654"/>
      <c r="F49" s="654"/>
      <c r="G49" s="655"/>
      <c r="H49" s="656"/>
      <c r="I49" s="657"/>
    </row>
    <row r="50" spans="1:21" s="641" customFormat="1" ht="15" customHeight="1">
      <c r="A50" s="653"/>
      <c r="B50" s="662"/>
      <c r="C50" s="673"/>
      <c r="D50" s="654"/>
      <c r="E50" s="654"/>
      <c r="F50" s="654"/>
      <c r="G50" s="655"/>
      <c r="H50" s="656"/>
      <c r="I50" s="657"/>
    </row>
    <row r="51" spans="1:21" s="641" customFormat="1" ht="15" customHeight="1">
      <c r="A51" s="653"/>
      <c r="B51" s="662"/>
      <c r="C51" s="654"/>
      <c r="D51" s="654"/>
      <c r="E51" s="654"/>
      <c r="F51" s="654"/>
      <c r="G51" s="655"/>
      <c r="H51" s="656"/>
      <c r="I51" s="657"/>
    </row>
    <row r="52" spans="1:21" s="659" customFormat="1" ht="15" customHeight="1">
      <c r="A52" s="661"/>
      <c r="B52" s="662"/>
      <c r="C52" s="654"/>
      <c r="D52" s="654"/>
      <c r="E52" s="654"/>
      <c r="F52" s="663"/>
      <c r="G52" s="655"/>
      <c r="H52" s="656"/>
      <c r="I52" s="657"/>
    </row>
    <row r="53" spans="1:21" s="659" customFormat="1" ht="15" customHeight="1">
      <c r="A53" s="661"/>
      <c r="B53" s="674"/>
      <c r="C53" s="654"/>
      <c r="D53" s="654"/>
      <c r="E53" s="654"/>
      <c r="F53" s="663"/>
      <c r="G53" s="655"/>
      <c r="H53" s="656"/>
      <c r="I53" s="657"/>
    </row>
    <row r="54" spans="1:21" s="659" customFormat="1" ht="15" customHeight="1">
      <c r="A54" s="661"/>
      <c r="B54" s="662"/>
      <c r="C54" s="654"/>
      <c r="D54" s="654"/>
      <c r="E54" s="654"/>
      <c r="F54" s="663"/>
      <c r="G54" s="655"/>
      <c r="H54" s="656"/>
      <c r="I54" s="657"/>
    </row>
    <row r="55" spans="1:21" s="659" customFormat="1" ht="15" customHeight="1">
      <c r="A55" s="661"/>
      <c r="B55" s="662"/>
      <c r="C55" s="673"/>
      <c r="D55" s="654"/>
      <c r="E55" s="654"/>
      <c r="F55" s="663"/>
      <c r="G55" s="655"/>
      <c r="H55" s="656"/>
      <c r="I55" s="657"/>
    </row>
    <row r="56" spans="1:21" s="641" customFormat="1" ht="15" customHeight="1">
      <c r="A56" s="661"/>
      <c r="B56" s="675"/>
      <c r="C56" s="676"/>
      <c r="D56" s="676"/>
      <c r="E56" s="676"/>
      <c r="F56" s="677"/>
      <c r="G56" s="678"/>
      <c r="H56" s="679"/>
      <c r="I56" s="680"/>
    </row>
    <row r="57" spans="1:21" s="658" customFormat="1" ht="15" customHeight="1">
      <c r="A57" s="661"/>
      <c r="B57" s="662"/>
      <c r="C57" s="673"/>
      <c r="D57" s="654"/>
      <c r="E57" s="654"/>
      <c r="F57" s="654"/>
      <c r="G57" s="655"/>
      <c r="H57" s="656"/>
      <c r="I57" s="657"/>
    </row>
    <row r="58" spans="1:21" s="641" customFormat="1" ht="15" customHeight="1">
      <c r="A58" s="653"/>
      <c r="B58" s="662"/>
      <c r="C58" s="673"/>
      <c r="D58" s="654"/>
      <c r="E58" s="654"/>
      <c r="F58" s="654"/>
      <c r="G58" s="655"/>
      <c r="H58" s="656"/>
      <c r="I58" s="657"/>
    </row>
    <row r="59" spans="1:21" s="641" customFormat="1" ht="15" customHeight="1">
      <c r="A59" s="653"/>
      <c r="B59" s="662"/>
      <c r="C59" s="654"/>
      <c r="D59" s="654"/>
      <c r="E59" s="654"/>
      <c r="F59" s="654"/>
      <c r="G59" s="655"/>
      <c r="H59" s="656"/>
      <c r="I59" s="657"/>
    </row>
    <row r="60" spans="1:21" s="641" customFormat="1" ht="15" customHeight="1">
      <c r="A60" s="661"/>
      <c r="B60" s="662"/>
      <c r="C60" s="673"/>
      <c r="D60" s="654"/>
      <c r="E60" s="654"/>
      <c r="F60" s="654"/>
      <c r="G60" s="655"/>
      <c r="H60" s="656"/>
      <c r="I60" s="657"/>
    </row>
    <row r="61" spans="1:21" s="641" customFormat="1" ht="15" customHeight="1">
      <c r="A61" s="653"/>
      <c r="B61" s="662"/>
      <c r="C61" s="673"/>
      <c r="D61" s="654"/>
      <c r="E61" s="654"/>
      <c r="F61" s="654"/>
      <c r="G61" s="655"/>
      <c r="H61" s="656"/>
      <c r="I61" s="657"/>
    </row>
    <row r="62" spans="1:21" s="682" customFormat="1" ht="15" customHeight="1">
      <c r="A62" s="653"/>
      <c r="B62" s="662"/>
      <c r="C62" s="654"/>
      <c r="D62" s="654"/>
      <c r="E62" s="654"/>
      <c r="F62" s="654"/>
      <c r="G62" s="655"/>
      <c r="H62" s="656"/>
      <c r="I62" s="657"/>
      <c r="J62" s="641"/>
      <c r="K62" s="641"/>
      <c r="L62" s="641"/>
      <c r="M62" s="641"/>
      <c r="N62" s="641"/>
      <c r="O62" s="641"/>
      <c r="P62" s="641"/>
      <c r="Q62" s="641"/>
      <c r="R62" s="641"/>
      <c r="S62" s="641"/>
      <c r="T62" s="641"/>
      <c r="U62" s="641"/>
    </row>
    <row r="63" spans="1:21" s="682" customFormat="1" ht="15" customHeight="1">
      <c r="A63" s="661"/>
      <c r="B63" s="662"/>
      <c r="C63" s="654"/>
      <c r="D63" s="654"/>
      <c r="E63" s="681"/>
      <c r="F63" s="654"/>
      <c r="G63" s="655"/>
      <c r="H63" s="656"/>
      <c r="I63" s="657"/>
      <c r="J63" s="641"/>
      <c r="K63" s="641"/>
      <c r="L63" s="641"/>
      <c r="M63" s="641"/>
      <c r="N63" s="641"/>
      <c r="O63" s="641"/>
      <c r="P63" s="641"/>
      <c r="Q63" s="641"/>
      <c r="R63" s="641"/>
      <c r="S63" s="641"/>
      <c r="T63" s="641"/>
      <c r="U63" s="641"/>
    </row>
    <row r="64" spans="1:21" s="644" customFormat="1" ht="15" customHeight="1" thickBot="1">
      <c r="A64" s="661"/>
      <c r="B64" s="683"/>
      <c r="C64" s="684"/>
      <c r="D64" s="684"/>
      <c r="E64" s="685"/>
      <c r="F64" s="686"/>
      <c r="G64" s="687"/>
      <c r="H64" s="688"/>
      <c r="I64" s="689"/>
      <c r="J64" s="642"/>
      <c r="K64" s="642"/>
      <c r="L64" s="642"/>
      <c r="M64" s="642"/>
      <c r="N64" s="642"/>
      <c r="O64" s="642"/>
      <c r="P64" s="642"/>
      <c r="Q64" s="643"/>
      <c r="R64" s="643"/>
      <c r="S64" s="643"/>
      <c r="T64" s="643"/>
      <c r="U64" s="643"/>
    </row>
    <row r="65" spans="1:16" s="11" customFormat="1" ht="20.100000000000001" customHeight="1" thickTop="1" thickBot="1">
      <c r="A65" s="181" t="str">
        <f>'100 Series'!A$49</f>
        <v>Service :</v>
      </c>
      <c r="B65" s="521" t="str">
        <f>'100 Series'!B$49</f>
        <v xml:space="preserve">     Hourly Rate for Repairs and Authorized Service Outside of Contractual Obligations</v>
      </c>
      <c r="C65" s="522"/>
      <c r="D65" s="522"/>
      <c r="E65" s="522"/>
      <c r="F65" s="522"/>
      <c r="G65" s="522"/>
      <c r="H65" s="523"/>
      <c r="I65" s="454" t="str">
        <f>'100 Series'!I$49</f>
        <v>$0.00 / Hr</v>
      </c>
      <c r="J65" s="41"/>
      <c r="K65" s="41"/>
      <c r="L65" s="41"/>
      <c r="M65" s="41"/>
      <c r="N65" s="41"/>
      <c r="O65" s="41"/>
      <c r="P65" s="41"/>
    </row>
    <row r="66" spans="1:16" s="1" customFormat="1" ht="9.9499999999999993" customHeight="1" thickTop="1">
      <c r="A66" s="23"/>
      <c r="B66" s="21"/>
      <c r="C66" s="21"/>
      <c r="D66" s="21"/>
      <c r="E66" s="21"/>
      <c r="F66" s="21"/>
      <c r="G66" s="21"/>
      <c r="H66" s="21"/>
      <c r="I66" s="22"/>
      <c r="J66" s="41"/>
      <c r="K66" s="41"/>
      <c r="L66" s="41"/>
      <c r="M66" s="41"/>
      <c r="N66" s="41"/>
      <c r="O66" s="11"/>
    </row>
    <row r="67" spans="1:16" customFormat="1" ht="20.100000000000001" customHeight="1">
      <c r="A67" s="554" t="s">
        <v>22</v>
      </c>
      <c r="B67" s="555"/>
      <c r="C67" s="555"/>
      <c r="D67" s="555"/>
      <c r="E67" s="555"/>
      <c r="F67" s="555"/>
      <c r="G67" s="555"/>
      <c r="H67" s="555"/>
      <c r="I67" s="556"/>
      <c r="J67" s="20"/>
      <c r="K67" s="20"/>
      <c r="L67" s="20"/>
      <c r="M67" s="20"/>
      <c r="N67" s="8"/>
    </row>
    <row r="68" spans="1:16" s="148" customFormat="1" ht="15" customHeight="1">
      <c r="A68" s="551" t="s">
        <v>279</v>
      </c>
      <c r="B68" s="552"/>
      <c r="C68" s="552"/>
      <c r="D68" s="552"/>
      <c r="E68" s="552"/>
      <c r="F68" s="552"/>
      <c r="G68" s="552"/>
      <c r="H68" s="552"/>
      <c r="I68" s="553"/>
      <c r="J68" s="13"/>
      <c r="K68" s="13"/>
      <c r="L68" s="13"/>
      <c r="M68" s="13"/>
      <c r="N68" s="13"/>
    </row>
    <row r="69" spans="1:16" s="148" customFormat="1" ht="15" customHeight="1">
      <c r="A69" s="551" t="s">
        <v>185</v>
      </c>
      <c r="B69" s="552"/>
      <c r="C69" s="552"/>
      <c r="D69" s="552"/>
      <c r="E69" s="552"/>
      <c r="F69" s="552"/>
      <c r="G69" s="552"/>
      <c r="H69" s="552"/>
      <c r="I69" s="553"/>
      <c r="J69" s="13"/>
      <c r="K69" s="13"/>
      <c r="L69" s="13"/>
      <c r="M69" s="13"/>
      <c r="N69" s="13"/>
    </row>
    <row r="70" spans="1:16" s="148" customFormat="1" ht="15" customHeight="1">
      <c r="A70" s="551" t="s">
        <v>186</v>
      </c>
      <c r="B70" s="552"/>
      <c r="C70" s="552"/>
      <c r="D70" s="552"/>
      <c r="E70" s="552"/>
      <c r="F70" s="552"/>
      <c r="G70" s="552"/>
      <c r="H70" s="552"/>
      <c r="I70" s="553"/>
      <c r="J70" s="13"/>
      <c r="K70" s="13"/>
      <c r="L70" s="13"/>
      <c r="M70" s="13"/>
      <c r="N70" s="13"/>
    </row>
    <row r="71" spans="1:16" s="148" customFormat="1" ht="15" customHeight="1">
      <c r="A71" s="548" t="s">
        <v>187</v>
      </c>
      <c r="B71" s="549"/>
      <c r="C71" s="549"/>
      <c r="D71" s="549"/>
      <c r="E71" s="549"/>
      <c r="F71" s="549"/>
      <c r="G71" s="549"/>
      <c r="H71" s="549"/>
      <c r="I71" s="550"/>
      <c r="J71" s="13"/>
      <c r="K71" s="13"/>
      <c r="L71" s="13"/>
      <c r="M71" s="13"/>
      <c r="N71" s="13"/>
    </row>
    <row r="72" spans="1:16" s="148" customFormat="1" ht="15" customHeight="1">
      <c r="A72" s="548" t="s">
        <v>188</v>
      </c>
      <c r="B72" s="549"/>
      <c r="C72" s="549"/>
      <c r="D72" s="549"/>
      <c r="E72" s="549"/>
      <c r="F72" s="549"/>
      <c r="G72" s="549"/>
      <c r="H72" s="549"/>
      <c r="I72" s="550"/>
      <c r="J72" s="13"/>
      <c r="K72" s="13"/>
      <c r="L72" s="13"/>
      <c r="M72" s="13"/>
      <c r="N72" s="13"/>
    </row>
    <row r="73" spans="1:16" s="148" customFormat="1" ht="15" customHeight="1">
      <c r="A73" s="551" t="s">
        <v>189</v>
      </c>
      <c r="B73" s="552"/>
      <c r="C73" s="552"/>
      <c r="D73" s="552"/>
      <c r="E73" s="552"/>
      <c r="F73" s="552"/>
      <c r="G73" s="552"/>
      <c r="H73" s="552"/>
      <c r="I73" s="553"/>
      <c r="J73" s="13"/>
      <c r="K73" s="13"/>
      <c r="L73" s="13"/>
      <c r="M73" s="13"/>
      <c r="N73" s="13"/>
    </row>
    <row r="74" spans="1:16" s="148" customFormat="1" ht="15" customHeight="1">
      <c r="A74" s="551" t="s">
        <v>190</v>
      </c>
      <c r="B74" s="552"/>
      <c r="C74" s="552"/>
      <c r="D74" s="552"/>
      <c r="E74" s="552"/>
      <c r="F74" s="552"/>
      <c r="G74" s="552"/>
      <c r="H74" s="552"/>
      <c r="I74" s="553"/>
      <c r="J74" s="13"/>
      <c r="K74" s="13"/>
      <c r="L74" s="13"/>
      <c r="M74" s="13"/>
      <c r="N74" s="13"/>
    </row>
    <row r="75" spans="1:16" s="148" customFormat="1" ht="15" customHeight="1">
      <c r="A75" s="551" t="s">
        <v>191</v>
      </c>
      <c r="B75" s="552"/>
      <c r="C75" s="552"/>
      <c r="D75" s="552"/>
      <c r="E75" s="552"/>
      <c r="F75" s="552"/>
      <c r="G75" s="552"/>
      <c r="H75" s="552"/>
      <c r="I75" s="553"/>
      <c r="J75" s="13"/>
      <c r="K75" s="13"/>
      <c r="L75" s="13"/>
      <c r="M75" s="13"/>
      <c r="N75" s="13"/>
    </row>
    <row r="76" spans="1:16" s="148" customFormat="1" ht="15" customHeight="1">
      <c r="A76" s="548" t="s">
        <v>192</v>
      </c>
      <c r="B76" s="549"/>
      <c r="C76" s="549"/>
      <c r="D76" s="549"/>
      <c r="E76" s="549"/>
      <c r="F76" s="549"/>
      <c r="G76" s="549"/>
      <c r="H76" s="549"/>
      <c r="I76" s="550"/>
      <c r="J76" s="13"/>
      <c r="K76" s="13"/>
      <c r="L76" s="13"/>
      <c r="M76" s="13"/>
      <c r="N76" s="13"/>
    </row>
    <row r="77" spans="1:16" customFormat="1" ht="15" customHeight="1">
      <c r="A77" s="82"/>
      <c r="B77" s="20"/>
      <c r="C77" s="20"/>
      <c r="D77" s="3"/>
      <c r="E77" s="3"/>
      <c r="F77" s="3"/>
      <c r="G77" s="20"/>
      <c r="H77" s="20"/>
      <c r="I77" s="83"/>
      <c r="J77" s="20"/>
      <c r="K77" s="20"/>
      <c r="L77" s="20"/>
      <c r="M77" s="20"/>
      <c r="N77" s="8"/>
    </row>
    <row r="78" spans="1:16" customFormat="1" ht="15" customHeight="1">
      <c r="A78" s="82"/>
      <c r="B78" s="20"/>
      <c r="C78" s="20"/>
      <c r="D78" s="20"/>
      <c r="E78" s="20"/>
      <c r="F78" s="79" t="s">
        <v>30</v>
      </c>
      <c r="G78" s="79"/>
      <c r="H78" s="79"/>
      <c r="I78" s="83"/>
      <c r="J78" s="20"/>
      <c r="K78" s="20"/>
      <c r="L78" s="20"/>
      <c r="M78" s="20"/>
      <c r="N78" s="8"/>
    </row>
    <row r="79" spans="1:16" customFormat="1" ht="15" customHeight="1">
      <c r="A79" s="82"/>
      <c r="B79" s="20"/>
      <c r="C79" s="20"/>
      <c r="D79" s="3"/>
      <c r="E79" s="3"/>
      <c r="F79" s="3"/>
      <c r="G79" s="20"/>
      <c r="H79" s="20"/>
      <c r="I79" s="83"/>
      <c r="J79" s="20"/>
      <c r="K79" s="20"/>
      <c r="L79" s="20"/>
      <c r="M79" s="20"/>
      <c r="N79" s="8"/>
    </row>
    <row r="80" spans="1:16" customFormat="1" ht="15" customHeight="1">
      <c r="A80" s="82"/>
      <c r="B80" s="20"/>
      <c r="C80" s="20"/>
      <c r="D80" s="3"/>
      <c r="E80" s="3"/>
      <c r="F80" s="3"/>
      <c r="G80" s="20"/>
      <c r="H80" s="20"/>
      <c r="I80" s="83"/>
      <c r="J80" s="20"/>
      <c r="K80" s="20"/>
      <c r="L80" s="20"/>
      <c r="M80" s="20"/>
      <c r="N80" s="8"/>
    </row>
    <row r="81" spans="1:15" customFormat="1" ht="15" customHeight="1">
      <c r="A81" s="82"/>
      <c r="B81" s="20"/>
      <c r="C81" s="20"/>
      <c r="D81" s="20"/>
      <c r="E81" s="20"/>
      <c r="F81" s="79" t="s">
        <v>105</v>
      </c>
      <c r="G81" s="79"/>
      <c r="H81" s="79"/>
      <c r="I81" s="83"/>
      <c r="J81" s="20"/>
      <c r="K81" s="20"/>
      <c r="L81" s="20"/>
      <c r="M81" s="20"/>
      <c r="N81" s="8"/>
    </row>
    <row r="82" spans="1:15" customFormat="1" ht="15" customHeight="1">
      <c r="A82" s="82"/>
      <c r="B82" s="20"/>
      <c r="C82" s="20"/>
      <c r="D82" s="3"/>
      <c r="E82" s="3"/>
      <c r="F82" s="3"/>
      <c r="G82" s="20"/>
      <c r="H82" s="20"/>
      <c r="I82" s="83"/>
      <c r="J82" s="20"/>
      <c r="K82" s="20"/>
      <c r="L82" s="20"/>
      <c r="M82" s="20"/>
      <c r="N82" s="8"/>
    </row>
    <row r="83" spans="1:15" s="81" customFormat="1" ht="19.5" customHeight="1">
      <c r="A83" s="84"/>
      <c r="B83" s="529" t="s">
        <v>172</v>
      </c>
      <c r="C83" s="529"/>
      <c r="D83" s="85"/>
      <c r="E83" s="85">
        <v>30</v>
      </c>
      <c r="F83" s="80"/>
      <c r="G83" s="80" t="s">
        <v>171</v>
      </c>
      <c r="H83" s="80"/>
      <c r="I83" s="86"/>
      <c r="J83" s="80"/>
      <c r="K83" s="80"/>
      <c r="L83" s="80"/>
      <c r="M83" s="80"/>
      <c r="N83" s="80"/>
    </row>
    <row r="84" spans="1:15" customFormat="1" ht="15" customHeight="1" thickBot="1">
      <c r="A84" s="186"/>
      <c r="B84" s="184"/>
      <c r="C84" s="184"/>
      <c r="D84" s="184"/>
      <c r="E84" s="184"/>
      <c r="F84" s="184"/>
      <c r="G84" s="184"/>
      <c r="H84" s="184"/>
      <c r="I84" s="187"/>
      <c r="J84" s="20"/>
      <c r="K84" s="20"/>
      <c r="L84" s="20"/>
      <c r="M84" s="20"/>
      <c r="N84" s="20"/>
      <c r="O84" s="8"/>
    </row>
    <row r="85" spans="1:15" s="20" customFormat="1" ht="15" customHeight="1" thickTop="1"/>
    <row r="86" spans="1:15" ht="15" customHeight="1"/>
    <row r="87" spans="1:15" ht="15" customHeight="1"/>
    <row r="88" spans="1:15" ht="15" customHeight="1"/>
    <row r="89" spans="1:15" ht="15" customHeight="1"/>
    <row r="90" spans="1:15" ht="15" customHeight="1"/>
    <row r="91" spans="1:15" ht="15" customHeight="1"/>
    <row r="92" spans="1:15" ht="15" customHeight="1"/>
    <row r="93" spans="1:15" ht="15" customHeight="1"/>
    <row r="94" spans="1:15" ht="15" customHeight="1"/>
    <row r="95" spans="1:15" ht="15" customHeight="1"/>
    <row r="96" spans="1:15" ht="15" customHeight="1"/>
    <row r="97" ht="15" customHeight="1"/>
    <row r="98" ht="15" customHeight="1"/>
    <row r="99" ht="15" customHeight="1"/>
    <row r="100" ht="15" customHeight="1"/>
    <row r="101" ht="15" customHeight="1"/>
  </sheetData>
  <mergeCells count="21">
    <mergeCell ref="A76:I76"/>
    <mergeCell ref="B83:C83"/>
    <mergeCell ref="A70:I70"/>
    <mergeCell ref="A71:I71"/>
    <mergeCell ref="A72:I72"/>
    <mergeCell ref="A73:I73"/>
    <mergeCell ref="A74:I74"/>
    <mergeCell ref="A75:I75"/>
    <mergeCell ref="B8:C8"/>
    <mergeCell ref="A10:I10"/>
    <mergeCell ref="B65:H65"/>
    <mergeCell ref="A67:I67"/>
    <mergeCell ref="A68:I68"/>
    <mergeCell ref="A69:I69"/>
    <mergeCell ref="A1:I1"/>
    <mergeCell ref="A2:I2"/>
    <mergeCell ref="A3:I3"/>
    <mergeCell ref="B4:C4"/>
    <mergeCell ref="B5:C5"/>
    <mergeCell ref="B7:C7"/>
    <mergeCell ref="G7:H7"/>
  </mergeCells>
  <printOptions horizontalCentered="1"/>
  <pageMargins left="0.25" right="0.25" top="0.25" bottom="0" header="0" footer="0"/>
  <pageSetup paperSize="5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R101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11.44140625" defaultRowHeight="15"/>
  <cols>
    <col min="1" max="1" width="15.77734375" style="20" customWidth="1"/>
    <col min="2" max="6" width="9.77734375" style="20" customWidth="1"/>
    <col min="7" max="9" width="12.77734375" style="20" customWidth="1"/>
    <col min="10" max="10" width="11.44140625" style="3" customWidth="1"/>
    <col min="11" max="14" width="11.44140625" style="20"/>
    <col min="15" max="18" width="11.44140625" style="4"/>
  </cols>
  <sheetData>
    <row r="1" spans="1:18" ht="15" customHeight="1" thickTop="1">
      <c r="A1" s="512"/>
      <c r="B1" s="513"/>
      <c r="C1" s="513"/>
      <c r="D1" s="513"/>
      <c r="E1" s="513"/>
      <c r="F1" s="513"/>
      <c r="G1" s="513"/>
      <c r="H1" s="513"/>
      <c r="I1" s="514"/>
      <c r="J1" s="20"/>
      <c r="O1" s="8"/>
      <c r="P1"/>
      <c r="Q1"/>
      <c r="R1"/>
    </row>
    <row r="2" spans="1:18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J2" s="20"/>
      <c r="O2" s="8"/>
      <c r="P2"/>
      <c r="Q2"/>
      <c r="R2"/>
    </row>
    <row r="3" spans="1:18" ht="15" customHeight="1">
      <c r="A3" s="518"/>
      <c r="B3" s="519"/>
      <c r="C3" s="519"/>
      <c r="D3" s="519"/>
      <c r="E3" s="519"/>
      <c r="F3" s="519"/>
      <c r="G3" s="519"/>
      <c r="H3" s="519"/>
      <c r="I3" s="520"/>
      <c r="J3" s="20"/>
      <c r="O3" s="8"/>
      <c r="P3"/>
      <c r="Q3"/>
      <c r="R3"/>
    </row>
    <row r="4" spans="1:18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J4" s="20"/>
      <c r="O4" s="8"/>
      <c r="P4"/>
      <c r="Q4"/>
      <c r="R4"/>
    </row>
    <row r="5" spans="1:18" ht="15" customHeight="1">
      <c r="A5" s="64" t="s">
        <v>232</v>
      </c>
      <c r="B5" s="528" t="s">
        <v>230</v>
      </c>
      <c r="C5" s="528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J5" s="20"/>
      <c r="O5" s="8"/>
      <c r="P5"/>
      <c r="Q5"/>
      <c r="R5"/>
    </row>
    <row r="6" spans="1:18" ht="15" customHeight="1">
      <c r="A6" s="64"/>
      <c r="B6" s="10"/>
      <c r="C6" s="10"/>
      <c r="D6" s="10"/>
      <c r="E6" s="10"/>
      <c r="F6" s="9"/>
      <c r="G6" s="10"/>
      <c r="H6" s="10"/>
      <c r="I6" s="22"/>
      <c r="J6" s="20"/>
      <c r="O6" s="8"/>
      <c r="P6"/>
      <c r="Q6"/>
      <c r="R6"/>
    </row>
    <row r="7" spans="1:18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J7" s="20"/>
      <c r="O7" s="8"/>
      <c r="P7"/>
      <c r="Q7"/>
      <c r="R7"/>
    </row>
    <row r="8" spans="1:18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546" t="str">
        <f>'100 Series'!G8</f>
        <v>April 1, 2025 to March 31, 2026</v>
      </c>
      <c r="H8" s="546"/>
      <c r="I8" s="22"/>
      <c r="J8" s="20"/>
      <c r="O8" s="8"/>
      <c r="P8"/>
      <c r="Q8"/>
      <c r="R8"/>
    </row>
    <row r="9" spans="1:18" ht="15" customHeight="1" thickBot="1">
      <c r="A9" s="23"/>
      <c r="B9" s="25"/>
      <c r="C9" s="21"/>
      <c r="D9" s="21"/>
      <c r="E9" s="21"/>
      <c r="F9" s="21"/>
      <c r="G9" s="21"/>
      <c r="H9" s="21"/>
      <c r="I9" s="22"/>
      <c r="J9" s="20"/>
      <c r="O9" s="8"/>
      <c r="P9"/>
      <c r="Q9"/>
      <c r="R9"/>
    </row>
    <row r="10" spans="1:18" ht="15" customHeight="1" thickTop="1" thickBot="1">
      <c r="A10" s="319" t="s">
        <v>8</v>
      </c>
      <c r="B10" s="273" t="s">
        <v>11</v>
      </c>
      <c r="C10" s="274" t="s">
        <v>9</v>
      </c>
      <c r="D10" s="274" t="s">
        <v>21</v>
      </c>
      <c r="E10" s="274" t="s">
        <v>10</v>
      </c>
      <c r="F10" s="275" t="s">
        <v>27</v>
      </c>
      <c r="G10" s="191" t="s">
        <v>24</v>
      </c>
      <c r="H10" s="286" t="s">
        <v>23</v>
      </c>
      <c r="I10" s="287" t="s">
        <v>25</v>
      </c>
    </row>
    <row r="11" spans="1:18" ht="15" customHeight="1" thickTop="1">
      <c r="A11" s="320" t="s">
        <v>2</v>
      </c>
      <c r="B11" s="139" t="s">
        <v>12</v>
      </c>
      <c r="C11" s="276" t="s">
        <v>13</v>
      </c>
      <c r="D11" s="276" t="s">
        <v>20</v>
      </c>
      <c r="E11" s="276" t="s">
        <v>13</v>
      </c>
      <c r="F11" s="277" t="s">
        <v>12</v>
      </c>
      <c r="G11" s="253"/>
      <c r="H11" s="254"/>
      <c r="I11" s="255"/>
    </row>
    <row r="12" spans="1:18" ht="15" customHeight="1">
      <c r="A12" s="288" t="s">
        <v>14</v>
      </c>
      <c r="B12" s="289" t="s">
        <v>17</v>
      </c>
      <c r="C12" s="290" t="s">
        <v>15</v>
      </c>
      <c r="D12" s="291">
        <v>527</v>
      </c>
      <c r="E12" s="290" t="s">
        <v>16</v>
      </c>
      <c r="F12" s="292">
        <v>530</v>
      </c>
      <c r="G12" s="256"/>
      <c r="H12" s="257">
        <v>0.13</v>
      </c>
      <c r="I12" s="258"/>
    </row>
    <row r="13" spans="1:18" ht="15" customHeight="1" thickBot="1">
      <c r="A13" s="321" t="s">
        <v>2</v>
      </c>
      <c r="B13" s="299">
        <v>1</v>
      </c>
      <c r="C13" s="293" t="s">
        <v>18</v>
      </c>
      <c r="D13" s="294">
        <v>1</v>
      </c>
      <c r="E13" s="293" t="s">
        <v>18</v>
      </c>
      <c r="F13" s="295" t="s">
        <v>18</v>
      </c>
      <c r="G13" s="270"/>
      <c r="H13" s="271"/>
      <c r="I13" s="272"/>
      <c r="J13" s="547"/>
      <c r="K13" s="547"/>
      <c r="L13" s="547"/>
    </row>
    <row r="14" spans="1:18" ht="20.100000000000001" customHeight="1" thickTop="1" thickBot="1">
      <c r="A14" s="316" t="s">
        <v>19</v>
      </c>
      <c r="B14" s="312"/>
      <c r="C14" s="313"/>
      <c r="D14" s="313"/>
      <c r="E14" s="313"/>
      <c r="F14" s="313"/>
      <c r="G14" s="314"/>
      <c r="H14" s="312"/>
      <c r="I14" s="315"/>
      <c r="J14" s="2"/>
    </row>
    <row r="15" spans="1:18" ht="15" customHeight="1" thickTop="1">
      <c r="A15" s="228" t="s">
        <v>2</v>
      </c>
      <c r="B15" s="307" t="s">
        <v>2</v>
      </c>
      <c r="C15" s="308"/>
      <c r="D15" s="308"/>
      <c r="E15" s="308" t="s">
        <v>2</v>
      </c>
      <c r="F15" s="309"/>
      <c r="G15" s="179" t="s">
        <v>2</v>
      </c>
      <c r="H15" s="310" t="s">
        <v>2</v>
      </c>
      <c r="I15" s="311" t="s">
        <v>2</v>
      </c>
      <c r="K15" s="3"/>
      <c r="L15" s="5"/>
    </row>
    <row r="16" spans="1:18" ht="15" customHeight="1">
      <c r="A16" s="300">
        <v>801</v>
      </c>
      <c r="B16" s="452">
        <v>0</v>
      </c>
      <c r="C16" s="441">
        <v>0</v>
      </c>
      <c r="D16" s="441">
        <v>0</v>
      </c>
      <c r="E16" s="441">
        <v>0</v>
      </c>
      <c r="F16" s="447">
        <v>0</v>
      </c>
      <c r="G16" s="442">
        <f>SUM(B16:F16)</f>
        <v>0</v>
      </c>
      <c r="H16" s="440">
        <f>G16*H$12</f>
        <v>0</v>
      </c>
      <c r="I16" s="453">
        <f>+G16+H16</f>
        <v>0</v>
      </c>
      <c r="K16" s="3"/>
      <c r="L16" s="3"/>
    </row>
    <row r="17" spans="1:18" ht="15" customHeight="1">
      <c r="A17" s="225"/>
      <c r="B17" s="304"/>
      <c r="C17" s="164"/>
      <c r="D17" s="164"/>
      <c r="E17" s="164"/>
      <c r="F17" s="211"/>
      <c r="G17" s="62"/>
      <c r="H17" s="279"/>
      <c r="I17" s="280"/>
      <c r="K17" s="3"/>
      <c r="L17" s="3"/>
    </row>
    <row r="18" spans="1:18" ht="15" customHeight="1">
      <c r="A18" s="300" t="s">
        <v>62</v>
      </c>
      <c r="B18" s="452">
        <v>0</v>
      </c>
      <c r="C18" s="441">
        <v>0</v>
      </c>
      <c r="D18" s="441">
        <v>0</v>
      </c>
      <c r="E18" s="441">
        <v>0</v>
      </c>
      <c r="F18" s="447">
        <v>0</v>
      </c>
      <c r="G18" s="442">
        <f>SUM(B18:F18)</f>
        <v>0</v>
      </c>
      <c r="H18" s="440">
        <f>G18*H$12</f>
        <v>0</v>
      </c>
      <c r="I18" s="453">
        <f>+G18+H18</f>
        <v>0</v>
      </c>
      <c r="K18" s="3"/>
      <c r="L18" s="3"/>
    </row>
    <row r="19" spans="1:18" ht="15" customHeight="1">
      <c r="A19" s="300" t="s">
        <v>63</v>
      </c>
      <c r="B19" s="452">
        <v>0</v>
      </c>
      <c r="C19" s="441">
        <v>0</v>
      </c>
      <c r="D19" s="441">
        <v>0</v>
      </c>
      <c r="E19" s="441">
        <v>0</v>
      </c>
      <c r="F19" s="447">
        <v>0</v>
      </c>
      <c r="G19" s="442">
        <f>SUM(B19:F19)</f>
        <v>0</v>
      </c>
      <c r="H19" s="440">
        <f>G19*H$12</f>
        <v>0</v>
      </c>
      <c r="I19" s="453">
        <f>+G19+H19</f>
        <v>0</v>
      </c>
    </row>
    <row r="20" spans="1:18" ht="15" customHeight="1">
      <c r="A20" s="225"/>
      <c r="B20" s="304"/>
      <c r="C20" s="164"/>
      <c r="D20" s="164"/>
      <c r="E20" s="164"/>
      <c r="F20" s="211"/>
      <c r="G20" s="62"/>
      <c r="H20" s="279"/>
      <c r="I20" s="280"/>
      <c r="K20" s="3"/>
      <c r="L20" s="3"/>
    </row>
    <row r="21" spans="1:18" s="1" customFormat="1" ht="15" customHeight="1">
      <c r="A21" s="300" t="s">
        <v>55</v>
      </c>
      <c r="B21" s="452">
        <v>0</v>
      </c>
      <c r="C21" s="441">
        <v>0</v>
      </c>
      <c r="D21" s="441">
        <v>0</v>
      </c>
      <c r="E21" s="441">
        <v>0</v>
      </c>
      <c r="F21" s="447">
        <v>0</v>
      </c>
      <c r="G21" s="442">
        <f>SUM(B21:F21)</f>
        <v>0</v>
      </c>
      <c r="H21" s="440">
        <f>G21*H$12</f>
        <v>0</v>
      </c>
      <c r="I21" s="453">
        <f>+G21+H21</f>
        <v>0</v>
      </c>
      <c r="J21" s="3"/>
      <c r="K21" s="3"/>
      <c r="L21" s="5"/>
      <c r="M21" s="20"/>
      <c r="N21" s="41"/>
      <c r="O21" s="249"/>
      <c r="P21" s="249"/>
      <c r="Q21" s="249"/>
      <c r="R21" s="249"/>
    </row>
    <row r="22" spans="1:18" s="1" customFormat="1" ht="15" customHeight="1">
      <c r="A22" s="300" t="s">
        <v>56</v>
      </c>
      <c r="B22" s="452">
        <v>0</v>
      </c>
      <c r="C22" s="441">
        <v>0</v>
      </c>
      <c r="D22" s="441">
        <v>0</v>
      </c>
      <c r="E22" s="441">
        <v>0</v>
      </c>
      <c r="F22" s="447">
        <v>0</v>
      </c>
      <c r="G22" s="442">
        <f>SUM(B22:F22)</f>
        <v>0</v>
      </c>
      <c r="H22" s="440">
        <f>G22*H$12</f>
        <v>0</v>
      </c>
      <c r="I22" s="453">
        <f>+G22+H22</f>
        <v>0</v>
      </c>
      <c r="J22" s="3"/>
      <c r="K22" s="3"/>
      <c r="L22" s="5"/>
      <c r="M22" s="20"/>
      <c r="N22" s="41"/>
      <c r="O22" s="249"/>
      <c r="P22" s="249"/>
      <c r="Q22" s="249"/>
      <c r="R22" s="249"/>
    </row>
    <row r="23" spans="1:18" s="1" customFormat="1" ht="15" customHeight="1">
      <c r="A23" s="300"/>
      <c r="B23" s="302"/>
      <c r="C23" s="167"/>
      <c r="D23" s="167"/>
      <c r="E23" s="167"/>
      <c r="F23" s="303"/>
      <c r="G23" s="168"/>
      <c r="H23" s="166"/>
      <c r="I23" s="278"/>
      <c r="J23" s="3"/>
      <c r="K23" s="20"/>
      <c r="L23" s="20"/>
      <c r="M23" s="20"/>
      <c r="N23" s="41"/>
      <c r="O23" s="249"/>
      <c r="P23" s="249"/>
      <c r="Q23" s="249"/>
      <c r="R23" s="249"/>
    </row>
    <row r="24" spans="1:18" s="1" customFormat="1" ht="15" customHeight="1">
      <c r="A24" s="300">
        <v>815</v>
      </c>
      <c r="B24" s="452">
        <v>0</v>
      </c>
      <c r="C24" s="441">
        <v>0</v>
      </c>
      <c r="D24" s="441">
        <v>0</v>
      </c>
      <c r="E24" s="441">
        <v>0</v>
      </c>
      <c r="F24" s="447">
        <v>0</v>
      </c>
      <c r="G24" s="442">
        <f>SUM(B24:F24)</f>
        <v>0</v>
      </c>
      <c r="H24" s="440">
        <f>G24*H$12</f>
        <v>0</v>
      </c>
      <c r="I24" s="453">
        <f>+G24+H24</f>
        <v>0</v>
      </c>
      <c r="J24" s="3"/>
      <c r="K24" s="3"/>
      <c r="L24" s="5"/>
      <c r="M24" s="20"/>
      <c r="N24" s="41"/>
      <c r="O24" s="249"/>
      <c r="P24" s="249"/>
      <c r="Q24" s="249"/>
      <c r="R24" s="249"/>
    </row>
    <row r="25" spans="1:18" s="1" customFormat="1" ht="15" customHeight="1">
      <c r="A25" s="300"/>
      <c r="B25" s="302"/>
      <c r="C25" s="167"/>
      <c r="D25" s="167"/>
      <c r="E25" s="167"/>
      <c r="F25" s="303"/>
      <c r="G25" s="168"/>
      <c r="H25" s="166"/>
      <c r="I25" s="278"/>
      <c r="J25" s="3"/>
      <c r="K25" s="20"/>
      <c r="L25" s="20"/>
      <c r="M25" s="20"/>
      <c r="N25" s="41"/>
      <c r="O25" s="249"/>
      <c r="P25" s="249"/>
      <c r="Q25" s="249"/>
      <c r="R25" s="249"/>
    </row>
    <row r="26" spans="1:18" s="1" customFormat="1" ht="15" customHeight="1">
      <c r="A26" s="300" t="s">
        <v>108</v>
      </c>
      <c r="B26" s="452">
        <v>0</v>
      </c>
      <c r="C26" s="441">
        <v>0</v>
      </c>
      <c r="D26" s="441">
        <v>0</v>
      </c>
      <c r="E26" s="441">
        <v>0</v>
      </c>
      <c r="F26" s="447">
        <v>0</v>
      </c>
      <c r="G26" s="442">
        <f>SUM(B26:F26)</f>
        <v>0</v>
      </c>
      <c r="H26" s="440">
        <f>G26*H$12</f>
        <v>0</v>
      </c>
      <c r="I26" s="453">
        <f>+G26+H26</f>
        <v>0</v>
      </c>
      <c r="J26" s="3"/>
      <c r="K26" s="20"/>
      <c r="L26" s="20"/>
      <c r="M26" s="20"/>
      <c r="N26" s="41"/>
      <c r="O26" s="249"/>
      <c r="P26" s="249"/>
      <c r="Q26" s="249"/>
      <c r="R26" s="249"/>
    </row>
    <row r="27" spans="1:18" s="1" customFormat="1" ht="15" customHeight="1">
      <c r="A27" s="300" t="s">
        <v>109</v>
      </c>
      <c r="B27" s="452">
        <v>0</v>
      </c>
      <c r="C27" s="441">
        <v>0</v>
      </c>
      <c r="D27" s="441">
        <v>0</v>
      </c>
      <c r="E27" s="441">
        <v>0</v>
      </c>
      <c r="F27" s="447">
        <v>0</v>
      </c>
      <c r="G27" s="442">
        <f>SUM(B27:F27)</f>
        <v>0</v>
      </c>
      <c r="H27" s="440">
        <f>G27*H$12</f>
        <v>0</v>
      </c>
      <c r="I27" s="453">
        <f>+G27+H27</f>
        <v>0</v>
      </c>
      <c r="J27" s="3"/>
      <c r="K27" s="20"/>
      <c r="L27" s="20"/>
      <c r="M27" s="20"/>
      <c r="N27" s="41"/>
      <c r="O27" s="249"/>
      <c r="P27" s="249"/>
      <c r="Q27" s="249"/>
      <c r="R27" s="249"/>
    </row>
    <row r="28" spans="1:18" s="1" customFormat="1" ht="15" customHeight="1">
      <c r="A28" s="301"/>
      <c r="B28" s="302"/>
      <c r="C28" s="167"/>
      <c r="D28" s="167"/>
      <c r="E28" s="167"/>
      <c r="F28" s="303"/>
      <c r="G28" s="168"/>
      <c r="H28" s="166"/>
      <c r="I28" s="278"/>
      <c r="J28" s="3"/>
      <c r="K28" s="20"/>
      <c r="L28" s="20"/>
      <c r="M28" s="20"/>
      <c r="N28" s="41"/>
      <c r="O28" s="249"/>
      <c r="P28" s="249"/>
      <c r="Q28" s="249"/>
      <c r="R28" s="249"/>
    </row>
    <row r="29" spans="1:18" s="1" customFormat="1" ht="15" customHeight="1">
      <c r="A29" s="300">
        <v>830</v>
      </c>
      <c r="B29" s="452">
        <v>0</v>
      </c>
      <c r="C29" s="441">
        <v>0</v>
      </c>
      <c r="D29" s="441">
        <v>0</v>
      </c>
      <c r="E29" s="441">
        <v>0</v>
      </c>
      <c r="F29" s="447">
        <v>0</v>
      </c>
      <c r="G29" s="442">
        <f>SUM(B29:F29)</f>
        <v>0</v>
      </c>
      <c r="H29" s="440">
        <f>G29*H$12</f>
        <v>0</v>
      </c>
      <c r="I29" s="453">
        <f>+G29+H29</f>
        <v>0</v>
      </c>
      <c r="J29" s="3"/>
      <c r="K29" s="3"/>
      <c r="L29" s="5"/>
      <c r="M29" s="20"/>
      <c r="N29" s="41"/>
      <c r="O29" s="249"/>
      <c r="P29" s="249"/>
      <c r="Q29" s="249"/>
      <c r="R29" s="249"/>
    </row>
    <row r="30" spans="1:18" s="1" customFormat="1" ht="15" customHeight="1">
      <c r="A30" s="225"/>
      <c r="B30" s="304"/>
      <c r="C30" s="164"/>
      <c r="D30" s="164"/>
      <c r="E30" s="164"/>
      <c r="F30" s="211"/>
      <c r="G30" s="62"/>
      <c r="H30" s="279"/>
      <c r="I30" s="280"/>
      <c r="J30" s="3"/>
      <c r="K30" s="20"/>
      <c r="L30" s="20"/>
      <c r="M30" s="20"/>
      <c r="N30" s="41"/>
      <c r="O30" s="249"/>
      <c r="P30" s="249"/>
      <c r="Q30" s="249"/>
      <c r="R30" s="249"/>
    </row>
    <row r="31" spans="1:18" s="1" customFormat="1" ht="15" customHeight="1">
      <c r="A31" s="300">
        <v>870</v>
      </c>
      <c r="B31" s="452">
        <v>0</v>
      </c>
      <c r="C31" s="441">
        <v>0</v>
      </c>
      <c r="D31" s="441">
        <v>0</v>
      </c>
      <c r="E31" s="441">
        <v>0</v>
      </c>
      <c r="F31" s="447">
        <v>0</v>
      </c>
      <c r="G31" s="442">
        <f>SUM(B31:F31)</f>
        <v>0</v>
      </c>
      <c r="H31" s="440">
        <f>G31*H$12</f>
        <v>0</v>
      </c>
      <c r="I31" s="453">
        <f>+G31+H31</f>
        <v>0</v>
      </c>
      <c r="J31" s="3"/>
      <c r="K31" s="3"/>
      <c r="L31" s="5"/>
      <c r="M31" s="20"/>
      <c r="N31" s="41"/>
      <c r="O31" s="249"/>
      <c r="P31" s="249"/>
      <c r="Q31" s="249"/>
      <c r="R31" s="249"/>
    </row>
    <row r="32" spans="1:18" s="1" customFormat="1" ht="15" customHeight="1">
      <c r="A32" s="300"/>
      <c r="B32" s="305"/>
      <c r="C32" s="282"/>
      <c r="D32" s="283"/>
      <c r="E32" s="283"/>
      <c r="F32" s="306"/>
      <c r="G32" s="175"/>
      <c r="H32" s="281"/>
      <c r="I32" s="284"/>
      <c r="J32" s="3"/>
      <c r="K32" s="20"/>
      <c r="L32" s="20"/>
      <c r="M32" s="20"/>
      <c r="N32" s="41"/>
      <c r="O32" s="249"/>
      <c r="P32" s="249"/>
      <c r="Q32" s="249"/>
      <c r="R32" s="249"/>
    </row>
    <row r="33" spans="1:18" s="1" customFormat="1" ht="15" customHeight="1">
      <c r="A33" s="300"/>
      <c r="B33" s="305"/>
      <c r="C33" s="282"/>
      <c r="D33" s="283"/>
      <c r="E33" s="283"/>
      <c r="F33" s="306"/>
      <c r="G33" s="175"/>
      <c r="H33" s="281"/>
      <c r="I33" s="284"/>
      <c r="J33" s="3"/>
      <c r="K33" s="20"/>
      <c r="L33" s="20"/>
      <c r="M33" s="20"/>
      <c r="N33" s="41"/>
      <c r="O33" s="249"/>
      <c r="P33" s="249"/>
      <c r="Q33" s="249"/>
      <c r="R33" s="249"/>
    </row>
    <row r="34" spans="1:18" s="1" customFormat="1" ht="15" customHeight="1">
      <c r="A34" s="300"/>
      <c r="B34" s="305"/>
      <c r="C34" s="282"/>
      <c r="D34" s="283"/>
      <c r="E34" s="283"/>
      <c r="F34" s="306"/>
      <c r="G34" s="175"/>
      <c r="H34" s="281"/>
      <c r="I34" s="284"/>
      <c r="J34" s="3"/>
      <c r="K34" s="20"/>
      <c r="L34" s="20"/>
      <c r="M34" s="20"/>
      <c r="N34" s="41"/>
      <c r="O34" s="249"/>
      <c r="P34" s="249"/>
      <c r="Q34" s="249"/>
      <c r="R34" s="249"/>
    </row>
    <row r="35" spans="1:18" s="1" customFormat="1" ht="15" customHeight="1">
      <c r="A35" s="300"/>
      <c r="B35" s="305"/>
      <c r="C35" s="283"/>
      <c r="D35" s="283"/>
      <c r="E35" s="283"/>
      <c r="F35" s="306"/>
      <c r="G35" s="175"/>
      <c r="H35" s="281"/>
      <c r="I35" s="284"/>
      <c r="J35" s="3"/>
      <c r="K35" s="20"/>
      <c r="L35" s="20"/>
      <c r="M35" s="20"/>
      <c r="N35" s="41"/>
      <c r="O35" s="249"/>
      <c r="P35" s="249"/>
      <c r="Q35" s="249"/>
      <c r="R35" s="249"/>
    </row>
    <row r="36" spans="1:18" s="1" customFormat="1" ht="15" customHeight="1">
      <c r="A36" s="300"/>
      <c r="B36" s="305"/>
      <c r="C36" s="283"/>
      <c r="D36" s="283"/>
      <c r="E36" s="283"/>
      <c r="F36" s="306"/>
      <c r="G36" s="175"/>
      <c r="H36" s="281"/>
      <c r="I36" s="284"/>
      <c r="J36" s="3"/>
      <c r="K36" s="20"/>
      <c r="L36" s="20"/>
      <c r="M36" s="20"/>
      <c r="N36" s="41"/>
      <c r="O36" s="249"/>
      <c r="P36" s="249"/>
      <c r="Q36" s="249"/>
      <c r="R36" s="249"/>
    </row>
    <row r="37" spans="1:18" s="1" customFormat="1" ht="15" customHeight="1">
      <c r="A37" s="300"/>
      <c r="B37" s="302"/>
      <c r="C37" s="167"/>
      <c r="D37" s="167"/>
      <c r="E37" s="167"/>
      <c r="F37" s="303"/>
      <c r="G37" s="168"/>
      <c r="H37" s="166"/>
      <c r="I37" s="278"/>
      <c r="J37" s="3"/>
      <c r="K37" s="3"/>
      <c r="L37" s="5"/>
      <c r="M37" s="20"/>
      <c r="N37" s="41"/>
      <c r="O37" s="249"/>
      <c r="P37" s="249"/>
      <c r="Q37" s="249"/>
      <c r="R37" s="249"/>
    </row>
    <row r="38" spans="1:18" s="1" customFormat="1" ht="15" customHeight="1">
      <c r="A38" s="225"/>
      <c r="B38" s="304"/>
      <c r="C38" s="164"/>
      <c r="D38" s="164"/>
      <c r="E38" s="164"/>
      <c r="F38" s="211"/>
      <c r="G38" s="62"/>
      <c r="H38" s="279"/>
      <c r="I38" s="280"/>
      <c r="J38" s="3"/>
      <c r="K38" s="20"/>
      <c r="L38" s="20"/>
      <c r="M38" s="20"/>
      <c r="N38" s="41"/>
      <c r="O38" s="249"/>
      <c r="P38" s="249"/>
      <c r="Q38" s="249"/>
      <c r="R38" s="249"/>
    </row>
    <row r="39" spans="1:18" s="1" customFormat="1" ht="15" customHeight="1">
      <c r="A39" s="300"/>
      <c r="B39" s="302"/>
      <c r="C39" s="167"/>
      <c r="D39" s="167"/>
      <c r="E39" s="167"/>
      <c r="F39" s="303"/>
      <c r="G39" s="168"/>
      <c r="H39" s="166"/>
      <c r="I39" s="278"/>
      <c r="J39" s="3"/>
      <c r="K39" s="3"/>
      <c r="L39" s="5"/>
      <c r="M39" s="20"/>
      <c r="N39" s="41"/>
      <c r="O39" s="249"/>
      <c r="P39" s="249"/>
      <c r="Q39" s="249"/>
      <c r="R39" s="249"/>
    </row>
    <row r="40" spans="1:18" s="1" customFormat="1" ht="15" customHeight="1">
      <c r="A40" s="300"/>
      <c r="B40" s="305"/>
      <c r="C40" s="282"/>
      <c r="D40" s="283"/>
      <c r="E40" s="283"/>
      <c r="F40" s="306"/>
      <c r="G40" s="175"/>
      <c r="H40" s="281"/>
      <c r="I40" s="284"/>
      <c r="J40" s="3"/>
      <c r="K40" s="20"/>
      <c r="L40" s="20"/>
      <c r="M40" s="20"/>
      <c r="N40" s="41"/>
      <c r="O40" s="249"/>
      <c r="P40" s="249"/>
      <c r="Q40" s="249"/>
      <c r="R40" s="249"/>
    </row>
    <row r="41" spans="1:18" s="1" customFormat="1" ht="15" customHeight="1">
      <c r="A41" s="300"/>
      <c r="B41" s="305"/>
      <c r="C41" s="282"/>
      <c r="D41" s="283"/>
      <c r="E41" s="283"/>
      <c r="F41" s="306"/>
      <c r="G41" s="175"/>
      <c r="H41" s="281"/>
      <c r="I41" s="284"/>
      <c r="J41" s="3"/>
      <c r="K41" s="20"/>
      <c r="L41" s="20"/>
      <c r="M41" s="20"/>
      <c r="N41" s="41"/>
      <c r="O41" s="249"/>
      <c r="P41" s="249"/>
      <c r="Q41" s="249"/>
      <c r="R41" s="249"/>
    </row>
    <row r="42" spans="1:18" s="1" customFormat="1" ht="15" customHeight="1">
      <c r="A42" s="300"/>
      <c r="B42" s="305"/>
      <c r="C42" s="282"/>
      <c r="D42" s="283"/>
      <c r="E42" s="283"/>
      <c r="F42" s="306"/>
      <c r="G42" s="175"/>
      <c r="H42" s="281"/>
      <c r="I42" s="284"/>
      <c r="J42" s="3"/>
      <c r="K42" s="20"/>
      <c r="L42" s="20"/>
      <c r="M42" s="20"/>
      <c r="N42" s="41"/>
      <c r="O42" s="249"/>
      <c r="P42" s="249"/>
      <c r="Q42" s="249"/>
      <c r="R42" s="249"/>
    </row>
    <row r="43" spans="1:18" s="1" customFormat="1" ht="15" customHeight="1">
      <c r="A43" s="300"/>
      <c r="B43" s="305"/>
      <c r="C43" s="283"/>
      <c r="D43" s="283"/>
      <c r="E43" s="283"/>
      <c r="F43" s="306"/>
      <c r="G43" s="175"/>
      <c r="H43" s="281"/>
      <c r="I43" s="284"/>
      <c r="J43" s="3"/>
      <c r="K43" s="20"/>
      <c r="L43" s="20"/>
      <c r="M43" s="20"/>
      <c r="N43" s="41"/>
      <c r="O43" s="249"/>
      <c r="P43" s="249"/>
      <c r="Q43" s="249"/>
      <c r="R43" s="249"/>
    </row>
    <row r="44" spans="1:18" s="1" customFormat="1" ht="15" customHeight="1">
      <c r="A44" s="300"/>
      <c r="B44" s="305"/>
      <c r="C44" s="283"/>
      <c r="D44" s="283"/>
      <c r="E44" s="283"/>
      <c r="F44" s="306"/>
      <c r="G44" s="175"/>
      <c r="H44" s="281"/>
      <c r="I44" s="284"/>
      <c r="J44" s="3"/>
      <c r="K44" s="20"/>
      <c r="L44" s="20"/>
      <c r="M44" s="20"/>
      <c r="N44" s="41"/>
      <c r="O44" s="249"/>
      <c r="P44" s="249"/>
      <c r="Q44" s="249"/>
      <c r="R44" s="249"/>
    </row>
    <row r="45" spans="1:18" s="1" customFormat="1" ht="15" customHeight="1">
      <c r="A45" s="40"/>
      <c r="B45" s="305"/>
      <c r="C45" s="283"/>
      <c r="D45" s="283"/>
      <c r="E45" s="283"/>
      <c r="F45" s="306"/>
      <c r="G45" s="175"/>
      <c r="H45" s="281"/>
      <c r="I45" s="284"/>
      <c r="J45" s="3"/>
      <c r="K45" s="20"/>
      <c r="L45" s="20"/>
      <c r="M45" s="20"/>
      <c r="N45" s="41"/>
      <c r="O45" s="249"/>
      <c r="P45" s="249"/>
      <c r="Q45" s="249"/>
      <c r="R45" s="249"/>
    </row>
    <row r="46" spans="1:18" s="1" customFormat="1" ht="15" customHeight="1" thickBot="1">
      <c r="A46" s="40"/>
      <c r="B46" s="305"/>
      <c r="C46" s="283"/>
      <c r="D46" s="283"/>
      <c r="E46" s="283"/>
      <c r="F46" s="306"/>
      <c r="G46" s="175"/>
      <c r="H46" s="281"/>
      <c r="I46" s="284"/>
      <c r="J46" s="3"/>
      <c r="K46" s="20"/>
      <c r="L46" s="20"/>
      <c r="M46" s="20"/>
      <c r="N46" s="41"/>
      <c r="O46" s="249"/>
      <c r="P46" s="249"/>
      <c r="Q46" s="249"/>
      <c r="R46" s="249"/>
    </row>
    <row r="47" spans="1:18" s="1" customFormat="1" ht="20.100000000000001" customHeight="1" thickTop="1" thickBot="1">
      <c r="A47" s="232" t="s">
        <v>2</v>
      </c>
      <c r="B47" s="531" t="s">
        <v>208</v>
      </c>
      <c r="C47" s="532"/>
      <c r="D47" s="532"/>
      <c r="E47" s="532"/>
      <c r="F47" s="533"/>
      <c r="G47" s="233"/>
      <c r="H47" s="234"/>
      <c r="I47" s="235"/>
      <c r="J47" s="41"/>
      <c r="K47" s="41"/>
      <c r="L47" s="41"/>
      <c r="M47" s="41"/>
      <c r="N47" s="41"/>
      <c r="O47" s="11"/>
    </row>
    <row r="48" spans="1:18" s="1" customFormat="1" ht="45" customHeight="1" thickTop="1" thickBot="1">
      <c r="A48" s="236" t="s">
        <v>206</v>
      </c>
      <c r="B48" s="534" t="s">
        <v>207</v>
      </c>
      <c r="C48" s="535"/>
      <c r="D48" s="535"/>
      <c r="E48" s="535"/>
      <c r="F48" s="536"/>
      <c r="G48" s="229"/>
      <c r="H48" s="230"/>
      <c r="I48" s="231"/>
      <c r="J48" s="41"/>
      <c r="K48" s="41"/>
      <c r="L48" s="41"/>
      <c r="M48" s="41"/>
      <c r="N48" s="41"/>
      <c r="O48" s="11"/>
    </row>
    <row r="49" spans="1:18" s="11" customFormat="1" ht="20.100000000000001" customHeight="1" thickTop="1" thickBot="1">
      <c r="A49" s="181" t="str">
        <f>'100 Series'!A$49</f>
        <v>Service :</v>
      </c>
      <c r="B49" s="521" t="str">
        <f>'100 Series'!B$49</f>
        <v xml:space="preserve">     Hourly Rate for Repairs and Authorized Service Outside of Contractual Obligations</v>
      </c>
      <c r="C49" s="522"/>
      <c r="D49" s="522"/>
      <c r="E49" s="522"/>
      <c r="F49" s="522"/>
      <c r="G49" s="522"/>
      <c r="H49" s="523"/>
      <c r="I49" s="451" t="str">
        <f>'100 Series'!I$49</f>
        <v>$0.00 / Hr</v>
      </c>
      <c r="J49" s="41"/>
      <c r="K49" s="41"/>
      <c r="L49" s="41"/>
      <c r="M49" s="41"/>
      <c r="N49" s="41"/>
      <c r="O49" s="41"/>
      <c r="P49" s="41"/>
    </row>
    <row r="50" spans="1:18" s="1" customFormat="1" ht="15" customHeight="1" thickTop="1">
      <c r="A50" s="23"/>
      <c r="B50" s="21"/>
      <c r="C50" s="21"/>
      <c r="D50" s="21"/>
      <c r="E50" s="21"/>
      <c r="F50" s="21"/>
      <c r="G50" s="21"/>
      <c r="H50" s="21"/>
      <c r="I50" s="22"/>
      <c r="J50" s="41"/>
      <c r="K50" s="41"/>
      <c r="L50" s="41"/>
      <c r="M50" s="41"/>
      <c r="N50" s="41"/>
      <c r="O50" s="11"/>
    </row>
    <row r="51" spans="1:18" ht="20.100000000000001" customHeight="1">
      <c r="A51" s="524" t="s">
        <v>22</v>
      </c>
      <c r="B51" s="525"/>
      <c r="C51" s="525"/>
      <c r="D51" s="525"/>
      <c r="E51" s="525"/>
      <c r="F51" s="525"/>
      <c r="G51" s="525"/>
      <c r="H51" s="525"/>
      <c r="I51" s="526"/>
      <c r="J51" s="20"/>
      <c r="N51" s="8"/>
      <c r="O51"/>
      <c r="P51"/>
      <c r="Q51"/>
      <c r="R51"/>
    </row>
    <row r="52" spans="1:18" ht="15" customHeight="1">
      <c r="A52" s="537"/>
      <c r="B52" s="538"/>
      <c r="C52" s="538"/>
      <c r="D52" s="538"/>
      <c r="E52" s="538"/>
      <c r="F52" s="538"/>
      <c r="G52" s="538"/>
      <c r="H52" s="538"/>
      <c r="I52" s="539"/>
      <c r="J52" s="20"/>
      <c r="N52" s="8"/>
      <c r="O52"/>
      <c r="P52"/>
      <c r="Q52"/>
      <c r="R52"/>
    </row>
    <row r="53" spans="1:18" s="4" customFormat="1" ht="15" customHeight="1">
      <c r="A53" s="506" t="s">
        <v>184</v>
      </c>
      <c r="B53" s="507"/>
      <c r="C53" s="507"/>
      <c r="D53" s="507"/>
      <c r="E53" s="507"/>
      <c r="F53" s="507"/>
      <c r="G53" s="507"/>
      <c r="H53" s="507"/>
      <c r="I53" s="508"/>
      <c r="J53" s="20"/>
      <c r="K53" s="20"/>
      <c r="L53" s="20"/>
      <c r="M53" s="20"/>
      <c r="N53" s="20"/>
    </row>
    <row r="54" spans="1:18" s="4" customFormat="1" ht="15" customHeight="1">
      <c r="A54" s="506" t="s">
        <v>185</v>
      </c>
      <c r="B54" s="507"/>
      <c r="C54" s="507"/>
      <c r="D54" s="507"/>
      <c r="E54" s="507"/>
      <c r="F54" s="507"/>
      <c r="G54" s="507"/>
      <c r="H54" s="507"/>
      <c r="I54" s="508"/>
      <c r="J54" s="20"/>
      <c r="K54" s="20"/>
      <c r="L54" s="20"/>
      <c r="M54" s="20"/>
      <c r="N54" s="20"/>
    </row>
    <row r="55" spans="1:18" s="4" customFormat="1" ht="15" customHeight="1">
      <c r="A55" s="506" t="s">
        <v>186</v>
      </c>
      <c r="B55" s="507"/>
      <c r="C55" s="507"/>
      <c r="D55" s="507"/>
      <c r="E55" s="507"/>
      <c r="F55" s="507"/>
      <c r="G55" s="507"/>
      <c r="H55" s="507"/>
      <c r="I55" s="508"/>
      <c r="J55" s="20"/>
      <c r="K55" s="20"/>
      <c r="L55" s="20"/>
      <c r="M55" s="20"/>
      <c r="N55" s="20"/>
    </row>
    <row r="56" spans="1:18" s="4" customFormat="1" ht="15" customHeight="1">
      <c r="A56" s="509" t="s">
        <v>187</v>
      </c>
      <c r="B56" s="510"/>
      <c r="C56" s="510"/>
      <c r="D56" s="510"/>
      <c r="E56" s="510"/>
      <c r="F56" s="510"/>
      <c r="G56" s="510"/>
      <c r="H56" s="510"/>
      <c r="I56" s="511"/>
      <c r="J56" s="20"/>
      <c r="K56" s="20"/>
      <c r="L56" s="20"/>
      <c r="M56" s="20"/>
      <c r="N56" s="20"/>
    </row>
    <row r="57" spans="1:18" s="4" customFormat="1" ht="15" customHeight="1">
      <c r="A57" s="509" t="s">
        <v>188</v>
      </c>
      <c r="B57" s="510"/>
      <c r="C57" s="510"/>
      <c r="D57" s="510"/>
      <c r="E57" s="510"/>
      <c r="F57" s="510"/>
      <c r="G57" s="510"/>
      <c r="H57" s="510"/>
      <c r="I57" s="511"/>
      <c r="J57" s="20"/>
      <c r="K57" s="20"/>
      <c r="L57" s="20"/>
      <c r="M57" s="20"/>
      <c r="N57" s="20"/>
    </row>
    <row r="58" spans="1:18" s="4" customFormat="1" ht="15" customHeight="1">
      <c r="A58" s="506" t="s">
        <v>189</v>
      </c>
      <c r="B58" s="507"/>
      <c r="C58" s="507"/>
      <c r="D58" s="507"/>
      <c r="E58" s="507"/>
      <c r="F58" s="507"/>
      <c r="G58" s="507"/>
      <c r="H58" s="507"/>
      <c r="I58" s="508"/>
      <c r="J58" s="20"/>
      <c r="K58" s="20"/>
      <c r="L58" s="20"/>
      <c r="M58" s="20"/>
      <c r="N58" s="20"/>
    </row>
    <row r="59" spans="1:18" s="4" customFormat="1" ht="15" customHeight="1">
      <c r="A59" s="506" t="s">
        <v>190</v>
      </c>
      <c r="B59" s="507"/>
      <c r="C59" s="507"/>
      <c r="D59" s="507"/>
      <c r="E59" s="507"/>
      <c r="F59" s="507"/>
      <c r="G59" s="507"/>
      <c r="H59" s="507"/>
      <c r="I59" s="508"/>
      <c r="J59" s="20"/>
      <c r="K59" s="20"/>
      <c r="L59" s="20"/>
      <c r="M59" s="20"/>
      <c r="N59" s="20"/>
    </row>
    <row r="60" spans="1:18" s="4" customFormat="1" ht="15" customHeight="1">
      <c r="A60" s="506" t="s">
        <v>191</v>
      </c>
      <c r="B60" s="507"/>
      <c r="C60" s="507"/>
      <c r="D60" s="507"/>
      <c r="E60" s="507"/>
      <c r="F60" s="507"/>
      <c r="G60" s="507"/>
      <c r="H60" s="507"/>
      <c r="I60" s="508"/>
      <c r="J60" s="20"/>
      <c r="K60" s="20"/>
      <c r="L60" s="20"/>
      <c r="M60" s="20"/>
      <c r="N60" s="20"/>
    </row>
    <row r="61" spans="1:18" s="4" customFormat="1" ht="15" customHeight="1">
      <c r="A61" s="509" t="s">
        <v>192</v>
      </c>
      <c r="B61" s="510"/>
      <c r="C61" s="510"/>
      <c r="D61" s="510"/>
      <c r="E61" s="510"/>
      <c r="F61" s="510"/>
      <c r="G61" s="510"/>
      <c r="H61" s="510"/>
      <c r="I61" s="511"/>
      <c r="J61" s="20"/>
      <c r="K61" s="20"/>
      <c r="L61" s="20"/>
      <c r="M61" s="20"/>
      <c r="N61" s="20"/>
    </row>
    <row r="62" spans="1:18" ht="15" customHeight="1">
      <c r="A62" s="82"/>
      <c r="D62" s="3"/>
      <c r="E62" s="3"/>
      <c r="F62" s="3"/>
      <c r="I62" s="83"/>
      <c r="J62" s="20"/>
      <c r="N62" s="8"/>
      <c r="O62"/>
      <c r="P62"/>
      <c r="Q62"/>
      <c r="R62"/>
    </row>
    <row r="63" spans="1:18" ht="15" customHeight="1">
      <c r="A63" s="82"/>
      <c r="D63" s="3"/>
      <c r="E63" s="3"/>
      <c r="F63" s="3"/>
      <c r="I63" s="83"/>
      <c r="J63" s="20"/>
      <c r="N63" s="8"/>
      <c r="O63"/>
      <c r="P63"/>
      <c r="Q63"/>
      <c r="R63"/>
    </row>
    <row r="64" spans="1:18" ht="15" customHeight="1">
      <c r="A64" s="82"/>
      <c r="D64" s="3"/>
      <c r="E64" s="3"/>
      <c r="F64" s="3"/>
      <c r="I64" s="83"/>
      <c r="J64" s="20"/>
      <c r="N64" s="8"/>
      <c r="O64"/>
      <c r="P64"/>
      <c r="Q64"/>
      <c r="R64"/>
    </row>
    <row r="65" spans="1:18" ht="15" customHeight="1">
      <c r="A65" s="82"/>
      <c r="E65" s="79" t="s">
        <v>30</v>
      </c>
      <c r="F65" s="79"/>
      <c r="G65" s="79"/>
      <c r="H65" s="79"/>
      <c r="I65" s="83"/>
      <c r="J65" s="20"/>
      <c r="N65" s="8"/>
      <c r="O65"/>
      <c r="P65"/>
      <c r="Q65"/>
      <c r="R65"/>
    </row>
    <row r="66" spans="1:18" ht="15" customHeight="1">
      <c r="A66" s="82"/>
      <c r="D66" s="3"/>
      <c r="E66" s="3"/>
      <c r="F66" s="3"/>
      <c r="I66" s="83"/>
      <c r="J66" s="20"/>
      <c r="N66" s="8"/>
      <c r="O66"/>
      <c r="P66"/>
      <c r="Q66"/>
      <c r="R66"/>
    </row>
    <row r="67" spans="1:18" ht="15" customHeight="1">
      <c r="A67" s="82"/>
      <c r="D67" s="3"/>
      <c r="E67" s="3"/>
      <c r="F67" s="3"/>
      <c r="I67" s="83"/>
      <c r="J67" s="20"/>
      <c r="N67" s="8"/>
      <c r="O67"/>
      <c r="P67"/>
      <c r="Q67"/>
      <c r="R67"/>
    </row>
    <row r="68" spans="1:18" ht="15" customHeight="1">
      <c r="A68" s="82"/>
      <c r="E68" s="79" t="s">
        <v>105</v>
      </c>
      <c r="F68" s="79"/>
      <c r="G68" s="79"/>
      <c r="H68" s="79"/>
      <c r="I68" s="83"/>
      <c r="J68" s="20"/>
      <c r="N68" s="8"/>
      <c r="O68"/>
      <c r="P68"/>
      <c r="Q68"/>
      <c r="R68"/>
    </row>
    <row r="69" spans="1:18" ht="15" customHeight="1">
      <c r="A69" s="82"/>
      <c r="D69" s="3"/>
      <c r="E69" s="3"/>
      <c r="F69" s="3"/>
      <c r="I69" s="83"/>
      <c r="J69" s="20"/>
      <c r="N69" s="8"/>
      <c r="O69"/>
      <c r="P69"/>
      <c r="Q69"/>
      <c r="R69"/>
    </row>
    <row r="70" spans="1:18" ht="15" customHeight="1">
      <c r="A70" s="82"/>
      <c r="D70" s="3"/>
      <c r="E70" s="3"/>
      <c r="F70" s="3"/>
      <c r="I70" s="83"/>
      <c r="J70" s="20"/>
      <c r="N70" s="8"/>
      <c r="O70"/>
      <c r="P70"/>
      <c r="Q70"/>
      <c r="R70"/>
    </row>
    <row r="71" spans="1:18" s="81" customFormat="1" ht="20.100000000000001" customHeight="1">
      <c r="A71" s="84"/>
      <c r="B71" s="529" t="s">
        <v>172</v>
      </c>
      <c r="C71" s="529"/>
      <c r="D71" s="85"/>
      <c r="E71" s="85">
        <v>30</v>
      </c>
      <c r="F71" s="80"/>
      <c r="G71" s="80" t="s">
        <v>171</v>
      </c>
      <c r="H71" s="80"/>
      <c r="I71" s="86"/>
      <c r="J71" s="80"/>
      <c r="K71" s="80"/>
      <c r="L71" s="80"/>
      <c r="M71" s="80"/>
      <c r="N71" s="80"/>
    </row>
    <row r="72" spans="1:18" ht="15" customHeight="1">
      <c r="A72" s="82"/>
      <c r="I72" s="83"/>
      <c r="J72" s="20"/>
      <c r="O72" s="8"/>
      <c r="P72"/>
      <c r="Q72"/>
      <c r="R72"/>
    </row>
    <row r="73" spans="1:18" ht="15" customHeight="1" thickBot="1">
      <c r="A73" s="186"/>
      <c r="B73" s="184"/>
      <c r="C73" s="184"/>
      <c r="D73" s="184"/>
      <c r="E73" s="184"/>
      <c r="F73" s="184"/>
      <c r="G73" s="184"/>
      <c r="H73" s="184"/>
      <c r="I73" s="187"/>
      <c r="J73" s="20"/>
      <c r="O73" s="8"/>
      <c r="P73"/>
      <c r="Q73"/>
      <c r="R73"/>
    </row>
    <row r="74" spans="1:18" ht="15" customHeight="1" thickTop="1">
      <c r="J74" s="20"/>
      <c r="O74" s="8"/>
      <c r="P74"/>
      <c r="Q74"/>
      <c r="R74"/>
    </row>
    <row r="75" spans="1:18" ht="20.100000000000001" customHeight="1"/>
    <row r="76" spans="1:18" ht="20.100000000000001" customHeight="1"/>
    <row r="77" spans="1:18" ht="20.100000000000001" customHeight="1"/>
    <row r="78" spans="1:18" ht="20.100000000000001" customHeight="1"/>
    <row r="79" spans="1:18" ht="20.100000000000001" customHeight="1"/>
    <row r="80" spans="1:18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</sheetData>
  <mergeCells count="25">
    <mergeCell ref="B48:F48"/>
    <mergeCell ref="B49:H49"/>
    <mergeCell ref="A51:I51"/>
    <mergeCell ref="J13:L13"/>
    <mergeCell ref="A1:I1"/>
    <mergeCell ref="A2:I2"/>
    <mergeCell ref="A3:I3"/>
    <mergeCell ref="B4:C4"/>
    <mergeCell ref="B47:F47"/>
    <mergeCell ref="B7:C7"/>
    <mergeCell ref="G7:H7"/>
    <mergeCell ref="B8:C8"/>
    <mergeCell ref="G8:H8"/>
    <mergeCell ref="B5:C5"/>
    <mergeCell ref="A52:I52"/>
    <mergeCell ref="A53:I53"/>
    <mergeCell ref="A54:I54"/>
    <mergeCell ref="A55:I55"/>
    <mergeCell ref="A56:I56"/>
    <mergeCell ref="B71:C71"/>
    <mergeCell ref="A57:I57"/>
    <mergeCell ref="A58:I58"/>
    <mergeCell ref="A59:I59"/>
    <mergeCell ref="A60:I60"/>
    <mergeCell ref="A61:I61"/>
  </mergeCells>
  <printOptions horizontalCentered="1"/>
  <pageMargins left="0.25" right="0.25" top="0.5" bottom="0.25" header="0" footer="0"/>
  <pageSetup paperSize="5" scale="83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89"/>
  <sheetViews>
    <sheetView view="pageBreakPreview" zoomScaleNormal="100" zoomScaleSheetLayoutView="100" workbookViewId="0">
      <selection activeCell="B4" sqref="B4:C4"/>
    </sheetView>
  </sheetViews>
  <sheetFormatPr defaultRowHeight="15"/>
  <cols>
    <col min="1" max="1" width="21.77734375" style="20" customWidth="1"/>
    <col min="2" max="6" width="9.77734375" style="20" customWidth="1"/>
    <col min="7" max="9" width="12.77734375" style="20" customWidth="1"/>
    <col min="10" max="21" width="8.88671875" style="20"/>
    <col min="22" max="16384" width="8.88671875" style="8"/>
  </cols>
  <sheetData>
    <row r="1" spans="1:21" customFormat="1" ht="9.9499999999999993" customHeight="1" thickTop="1">
      <c r="A1" s="512"/>
      <c r="B1" s="513"/>
      <c r="C1" s="513"/>
      <c r="D1" s="513"/>
      <c r="E1" s="513"/>
      <c r="F1" s="513"/>
      <c r="G1" s="513"/>
      <c r="H1" s="513"/>
      <c r="I1" s="514"/>
      <c r="J1" s="20"/>
      <c r="K1" s="20"/>
      <c r="L1" s="20"/>
      <c r="M1" s="20"/>
      <c r="N1" s="20"/>
      <c r="O1" s="8"/>
      <c r="P1" s="8"/>
    </row>
    <row r="2" spans="1:21" customFormat="1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J2" s="20"/>
      <c r="K2" s="20"/>
      <c r="L2" s="20"/>
      <c r="M2" s="20"/>
      <c r="N2" s="20"/>
      <c r="O2" s="8"/>
      <c r="P2" s="8"/>
    </row>
    <row r="3" spans="1:21" customFormat="1" ht="9.9499999999999993" customHeight="1">
      <c r="A3" s="518"/>
      <c r="B3" s="519"/>
      <c r="C3" s="519"/>
      <c r="D3" s="519"/>
      <c r="E3" s="519"/>
      <c r="F3" s="519"/>
      <c r="G3" s="519"/>
      <c r="H3" s="519"/>
      <c r="I3" s="520"/>
      <c r="J3" s="20"/>
      <c r="K3" s="20"/>
      <c r="L3" s="20"/>
      <c r="M3" s="20"/>
      <c r="N3" s="20"/>
      <c r="O3" s="8"/>
      <c r="P3" s="8"/>
    </row>
    <row r="4" spans="1:21" customFormat="1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J4" s="20"/>
      <c r="K4" s="20"/>
      <c r="L4" s="20"/>
      <c r="M4" s="20"/>
      <c r="N4" s="20"/>
      <c r="O4" s="8"/>
      <c r="P4" s="8"/>
    </row>
    <row r="5" spans="1:21" customFormat="1" ht="15" customHeight="1">
      <c r="A5" s="64" t="s">
        <v>232</v>
      </c>
      <c r="B5" s="528" t="str">
        <f>'800 Series'!B5</f>
        <v>800 SERIES</v>
      </c>
      <c r="C5" s="528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J5" s="20"/>
      <c r="K5" s="20"/>
      <c r="L5" s="20"/>
      <c r="M5" s="20"/>
      <c r="N5" s="20"/>
      <c r="O5" s="8"/>
      <c r="P5" s="8"/>
    </row>
    <row r="6" spans="1:21" customFormat="1" ht="9.9499999999999993" customHeight="1">
      <c r="A6" s="64"/>
      <c r="B6" s="10"/>
      <c r="C6" s="10"/>
      <c r="D6" s="10"/>
      <c r="E6" s="10"/>
      <c r="F6" s="9"/>
      <c r="G6" s="10"/>
      <c r="H6" s="10"/>
      <c r="I6" s="22"/>
      <c r="J6" s="20"/>
      <c r="K6" s="20"/>
      <c r="L6" s="20"/>
      <c r="M6" s="20"/>
      <c r="N6" s="20"/>
      <c r="O6" s="8"/>
      <c r="P6" s="8"/>
    </row>
    <row r="7" spans="1:21" customFormat="1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J7" s="20"/>
      <c r="K7" s="20"/>
      <c r="L7" s="20"/>
      <c r="M7" s="20"/>
      <c r="N7" s="20"/>
      <c r="O7" s="8"/>
      <c r="P7" s="8"/>
    </row>
    <row r="8" spans="1:21" customFormat="1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415" t="str">
        <f>'100 Series'!G8</f>
        <v>April 1, 2025 to March 31, 2026</v>
      </c>
      <c r="H8" s="415"/>
      <c r="I8" s="22"/>
      <c r="J8" s="20"/>
      <c r="K8" s="20"/>
      <c r="L8" s="20"/>
      <c r="M8" s="20"/>
      <c r="N8" s="20"/>
      <c r="O8" s="8"/>
      <c r="P8" s="8"/>
    </row>
    <row r="9" spans="1:21" customFormat="1" ht="9.9499999999999993" customHeight="1" thickBot="1">
      <c r="A9" s="23"/>
      <c r="B9" s="25"/>
      <c r="C9" s="21"/>
      <c r="D9" s="21"/>
      <c r="E9" s="21"/>
      <c r="F9" s="21"/>
      <c r="G9" s="21"/>
      <c r="H9" s="21"/>
      <c r="I9" s="22"/>
      <c r="J9" s="20"/>
      <c r="K9" s="20"/>
      <c r="L9" s="20"/>
      <c r="M9" s="20"/>
      <c r="N9" s="20"/>
      <c r="O9" s="8"/>
      <c r="P9" s="8"/>
    </row>
    <row r="10" spans="1:21" ht="20.100000000000001" customHeight="1" thickTop="1" thickBot="1">
      <c r="A10" s="557" t="s">
        <v>35</v>
      </c>
      <c r="B10" s="558"/>
      <c r="C10" s="558"/>
      <c r="D10" s="558"/>
      <c r="E10" s="558"/>
      <c r="F10" s="558"/>
      <c r="G10" s="559"/>
      <c r="H10" s="559"/>
      <c r="I10" s="560"/>
    </row>
    <row r="11" spans="1:21" customFormat="1" ht="15" customHeight="1" thickTop="1" thickBot="1">
      <c r="A11" s="339" t="s">
        <v>8</v>
      </c>
      <c r="B11" s="154" t="s">
        <v>11</v>
      </c>
      <c r="C11" s="237" t="s">
        <v>9</v>
      </c>
      <c r="D11" s="237" t="s">
        <v>21</v>
      </c>
      <c r="E11" s="237" t="s">
        <v>10</v>
      </c>
      <c r="F11" s="238" t="s">
        <v>27</v>
      </c>
      <c r="G11" s="191" t="s">
        <v>24</v>
      </c>
      <c r="H11" s="67" t="s">
        <v>23</v>
      </c>
      <c r="I11" s="68" t="s">
        <v>25</v>
      </c>
      <c r="J11" s="20"/>
      <c r="K11" s="20"/>
      <c r="L11" s="20"/>
      <c r="M11" s="20"/>
      <c r="N11" s="20"/>
      <c r="O11" s="20"/>
      <c r="P11" s="20"/>
      <c r="Q11" s="4"/>
      <c r="R11" s="4"/>
      <c r="S11" s="4"/>
      <c r="T11" s="4"/>
      <c r="U11" s="4"/>
    </row>
    <row r="12" spans="1:21" customFormat="1" ht="15" customHeight="1" thickTop="1">
      <c r="A12" s="340" t="s">
        <v>2</v>
      </c>
      <c r="B12" s="155" t="s">
        <v>12</v>
      </c>
      <c r="C12" s="161" t="s">
        <v>13</v>
      </c>
      <c r="D12" s="161" t="s">
        <v>20</v>
      </c>
      <c r="E12" s="161" t="s">
        <v>13</v>
      </c>
      <c r="F12" s="219" t="s">
        <v>12</v>
      </c>
      <c r="G12" s="470"/>
      <c r="H12" s="254"/>
      <c r="I12" s="255"/>
      <c r="J12" s="20"/>
      <c r="K12" s="20"/>
      <c r="L12" s="20"/>
      <c r="M12" s="20"/>
      <c r="N12" s="20"/>
      <c r="O12" s="20"/>
      <c r="P12" s="20"/>
      <c r="Q12" s="4"/>
      <c r="R12" s="4"/>
      <c r="S12" s="4"/>
      <c r="T12" s="4"/>
      <c r="U12" s="4"/>
    </row>
    <row r="13" spans="1:21" customFormat="1" ht="15" customHeight="1">
      <c r="A13" s="195" t="s">
        <v>14</v>
      </c>
      <c r="B13" s="156">
        <v>680</v>
      </c>
      <c r="C13" s="240">
        <v>680</v>
      </c>
      <c r="D13" s="240">
        <v>680</v>
      </c>
      <c r="E13" s="240">
        <v>680</v>
      </c>
      <c r="F13" s="241">
        <v>680</v>
      </c>
      <c r="G13" s="256"/>
      <c r="H13" s="257">
        <v>0.13</v>
      </c>
      <c r="I13" s="258"/>
      <c r="J13" s="20"/>
      <c r="K13" s="20"/>
      <c r="L13" s="20"/>
      <c r="M13" s="20"/>
      <c r="N13" s="20"/>
      <c r="O13" s="20"/>
      <c r="P13" s="20"/>
      <c r="Q13" s="4"/>
      <c r="R13" s="4"/>
      <c r="S13" s="4"/>
      <c r="T13" s="4"/>
      <c r="U13" s="4"/>
    </row>
    <row r="14" spans="1:21" customFormat="1" ht="15" customHeight="1">
      <c r="A14" s="339"/>
      <c r="B14" s="156">
        <v>524</v>
      </c>
      <c r="C14" s="240">
        <v>526</v>
      </c>
      <c r="D14" s="240">
        <v>527</v>
      </c>
      <c r="E14" s="240">
        <v>529</v>
      </c>
      <c r="F14" s="241">
        <v>530</v>
      </c>
      <c r="G14" s="259"/>
      <c r="H14" s="260"/>
      <c r="I14" s="261"/>
      <c r="J14" s="20"/>
      <c r="K14" s="20"/>
      <c r="L14" s="20"/>
      <c r="M14" s="20"/>
      <c r="N14" s="20"/>
      <c r="O14" s="20"/>
      <c r="P14" s="20"/>
      <c r="Q14" s="4"/>
      <c r="R14" s="4"/>
      <c r="S14" s="4"/>
      <c r="T14" s="4"/>
      <c r="U14" s="4"/>
    </row>
    <row r="15" spans="1:21" customFormat="1" ht="15" customHeight="1" thickBot="1">
      <c r="A15" s="339" t="s">
        <v>19</v>
      </c>
      <c r="B15" s="157" t="s">
        <v>18</v>
      </c>
      <c r="C15" s="242" t="s">
        <v>18</v>
      </c>
      <c r="D15" s="243">
        <v>1</v>
      </c>
      <c r="E15" s="242" t="s">
        <v>18</v>
      </c>
      <c r="F15" s="244" t="s">
        <v>18</v>
      </c>
      <c r="G15" s="159"/>
      <c r="H15" s="250"/>
      <c r="I15" s="341"/>
      <c r="J15" s="20"/>
      <c r="K15" s="20"/>
      <c r="L15" s="20"/>
      <c r="M15" s="20"/>
      <c r="N15" s="20"/>
      <c r="O15" s="20"/>
      <c r="P15" s="20"/>
      <c r="Q15" s="4"/>
      <c r="R15" s="4"/>
      <c r="S15" s="4"/>
      <c r="T15" s="4"/>
      <c r="U15" s="4"/>
    </row>
    <row r="16" spans="1:21" ht="9.9499999999999993" customHeight="1" thickTop="1" thickBot="1">
      <c r="A16" s="342"/>
      <c r="B16" s="266"/>
      <c r="C16" s="245"/>
      <c r="D16" s="245"/>
      <c r="E16" s="245"/>
      <c r="F16" s="245"/>
      <c r="G16" s="268"/>
      <c r="H16" s="266"/>
      <c r="I16" s="343"/>
    </row>
    <row r="17" spans="1:21" s="12" customFormat="1" ht="15" customHeight="1" thickTop="1">
      <c r="A17" s="344" t="s">
        <v>110</v>
      </c>
      <c r="B17" s="419" t="s">
        <v>97</v>
      </c>
      <c r="C17" s="419" t="s">
        <v>97</v>
      </c>
      <c r="D17" s="419" t="s">
        <v>97</v>
      </c>
      <c r="E17" s="468">
        <v>0</v>
      </c>
      <c r="F17" s="419" t="s">
        <v>97</v>
      </c>
      <c r="G17" s="465">
        <f t="shared" ref="G17:G22" si="0">SUM(B17:F17)</f>
        <v>0</v>
      </c>
      <c r="H17" s="466">
        <f>G17*H$13</f>
        <v>0</v>
      </c>
      <c r="I17" s="467">
        <f t="shared" ref="I17:I30" si="1">+G17+H17</f>
        <v>0</v>
      </c>
    </row>
    <row r="18" spans="1:21" s="13" customFormat="1" ht="15" customHeight="1">
      <c r="A18" s="345" t="s">
        <v>234</v>
      </c>
      <c r="B18" s="420" t="s">
        <v>97</v>
      </c>
      <c r="C18" s="459">
        <v>0</v>
      </c>
      <c r="D18" s="420" t="s">
        <v>97</v>
      </c>
      <c r="E18" s="459">
        <v>0</v>
      </c>
      <c r="F18" s="420" t="s">
        <v>97</v>
      </c>
      <c r="G18" s="455">
        <f t="shared" si="0"/>
        <v>0</v>
      </c>
      <c r="H18" s="456">
        <f t="shared" ref="H18:H57" si="2">G18*H$13</f>
        <v>0</v>
      </c>
      <c r="I18" s="457">
        <f t="shared" si="1"/>
        <v>0</v>
      </c>
    </row>
    <row r="19" spans="1:21" s="13" customFormat="1" ht="15" customHeight="1">
      <c r="A19" s="345" t="s">
        <v>235</v>
      </c>
      <c r="B19" s="464">
        <v>0</v>
      </c>
      <c r="C19" s="420" t="s">
        <v>97</v>
      </c>
      <c r="D19" s="420" t="s">
        <v>97</v>
      </c>
      <c r="E19" s="420" t="s">
        <v>97</v>
      </c>
      <c r="F19" s="420" t="s">
        <v>97</v>
      </c>
      <c r="G19" s="455">
        <f t="shared" si="0"/>
        <v>0</v>
      </c>
      <c r="H19" s="456">
        <f t="shared" si="2"/>
        <v>0</v>
      </c>
      <c r="I19" s="457">
        <f t="shared" si="1"/>
        <v>0</v>
      </c>
    </row>
    <row r="20" spans="1:21" s="13" customFormat="1" ht="15" customHeight="1">
      <c r="A20" s="345" t="s">
        <v>236</v>
      </c>
      <c r="B20" s="464">
        <v>0</v>
      </c>
      <c r="C20" s="420" t="s">
        <v>97</v>
      </c>
      <c r="D20" s="420" t="s">
        <v>97</v>
      </c>
      <c r="E20" s="420" t="s">
        <v>97</v>
      </c>
      <c r="F20" s="420" t="s">
        <v>97</v>
      </c>
      <c r="G20" s="455">
        <f t="shared" si="0"/>
        <v>0</v>
      </c>
      <c r="H20" s="456">
        <f t="shared" si="2"/>
        <v>0</v>
      </c>
      <c r="I20" s="457">
        <f t="shared" si="1"/>
        <v>0</v>
      </c>
    </row>
    <row r="21" spans="1:21" s="13" customFormat="1" ht="15" customHeight="1">
      <c r="A21" s="345" t="s">
        <v>241</v>
      </c>
      <c r="B21" s="420" t="s">
        <v>97</v>
      </c>
      <c r="C21" s="420" t="s">
        <v>97</v>
      </c>
      <c r="D21" s="420" t="s">
        <v>97</v>
      </c>
      <c r="E21" s="469">
        <v>0</v>
      </c>
      <c r="F21" s="420" t="s">
        <v>97</v>
      </c>
      <c r="G21" s="455">
        <f t="shared" si="0"/>
        <v>0</v>
      </c>
      <c r="H21" s="456">
        <f t="shared" si="2"/>
        <v>0</v>
      </c>
      <c r="I21" s="457">
        <f t="shared" si="1"/>
        <v>0</v>
      </c>
    </row>
    <row r="22" spans="1:21" s="13" customFormat="1" ht="15" customHeight="1">
      <c r="A22" s="345" t="s">
        <v>242</v>
      </c>
      <c r="B22" s="420" t="s">
        <v>97</v>
      </c>
      <c r="C22" s="420" t="s">
        <v>97</v>
      </c>
      <c r="D22" s="420" t="s">
        <v>97</v>
      </c>
      <c r="E22" s="469">
        <v>0</v>
      </c>
      <c r="F22" s="420" t="s">
        <v>97</v>
      </c>
      <c r="G22" s="455">
        <f t="shared" si="0"/>
        <v>0</v>
      </c>
      <c r="H22" s="456">
        <f t="shared" si="2"/>
        <v>0</v>
      </c>
      <c r="I22" s="457">
        <f t="shared" si="1"/>
        <v>0</v>
      </c>
    </row>
    <row r="23" spans="1:21" customFormat="1" ht="9.9499999999999993" customHeight="1">
      <c r="A23" s="387"/>
      <c r="B23" s="161"/>
      <c r="C23" s="161"/>
      <c r="D23" s="161"/>
      <c r="E23" s="161"/>
      <c r="F23" s="318"/>
      <c r="G23" s="159"/>
      <c r="H23" s="219"/>
      <c r="I23" s="421"/>
      <c r="J23" s="20"/>
      <c r="K23" s="20"/>
      <c r="L23" s="20"/>
      <c r="M23" s="20"/>
      <c r="N23" s="20"/>
      <c r="O23" s="20"/>
      <c r="P23" s="20"/>
      <c r="Q23" s="4"/>
      <c r="R23" s="4"/>
      <c r="S23" s="4"/>
      <c r="T23" s="4"/>
      <c r="U23" s="4"/>
    </row>
    <row r="24" spans="1:21" s="13" customFormat="1" ht="15" customHeight="1">
      <c r="A24" s="345" t="s">
        <v>237</v>
      </c>
      <c r="B24" s="420" t="s">
        <v>97</v>
      </c>
      <c r="C24" s="459">
        <v>0</v>
      </c>
      <c r="D24" s="420" t="s">
        <v>97</v>
      </c>
      <c r="E24" s="459">
        <v>0</v>
      </c>
      <c r="F24" s="420" t="s">
        <v>97</v>
      </c>
      <c r="G24" s="455">
        <f t="shared" ref="G24:G45" si="3">SUM(B24:F24)</f>
        <v>0</v>
      </c>
      <c r="H24" s="456">
        <f t="shared" si="2"/>
        <v>0</v>
      </c>
      <c r="I24" s="457">
        <f t="shared" si="1"/>
        <v>0</v>
      </c>
    </row>
    <row r="25" spans="1:21" s="13" customFormat="1" ht="15" customHeight="1">
      <c r="A25" s="345" t="s">
        <v>238</v>
      </c>
      <c r="B25" s="459">
        <v>0</v>
      </c>
      <c r="C25" s="420" t="s">
        <v>97</v>
      </c>
      <c r="D25" s="420" t="s">
        <v>97</v>
      </c>
      <c r="E25" s="420" t="s">
        <v>97</v>
      </c>
      <c r="F25" s="420" t="s">
        <v>97</v>
      </c>
      <c r="G25" s="455">
        <f t="shared" si="3"/>
        <v>0</v>
      </c>
      <c r="H25" s="456">
        <f t="shared" si="2"/>
        <v>0</v>
      </c>
      <c r="I25" s="457">
        <f t="shared" si="1"/>
        <v>0</v>
      </c>
    </row>
    <row r="26" spans="1:21" s="13" customFormat="1" ht="15" customHeight="1">
      <c r="A26" s="345" t="s">
        <v>111</v>
      </c>
      <c r="B26" s="420" t="s">
        <v>97</v>
      </c>
      <c r="C26" s="420" t="s">
        <v>97</v>
      </c>
      <c r="D26" s="420" t="s">
        <v>97</v>
      </c>
      <c r="E26" s="459">
        <v>0</v>
      </c>
      <c r="F26" s="420" t="s">
        <v>97</v>
      </c>
      <c r="G26" s="455">
        <f t="shared" si="3"/>
        <v>0</v>
      </c>
      <c r="H26" s="456">
        <f t="shared" si="2"/>
        <v>0</v>
      </c>
      <c r="I26" s="457">
        <f t="shared" si="1"/>
        <v>0</v>
      </c>
    </row>
    <row r="27" spans="1:21" s="13" customFormat="1" ht="15" customHeight="1">
      <c r="A27" s="345" t="s">
        <v>239</v>
      </c>
      <c r="B27" s="420" t="s">
        <v>97</v>
      </c>
      <c r="C27" s="459">
        <v>0</v>
      </c>
      <c r="D27" s="420" t="s">
        <v>97</v>
      </c>
      <c r="E27" s="459">
        <v>0</v>
      </c>
      <c r="F27" s="420" t="s">
        <v>97</v>
      </c>
      <c r="G27" s="455">
        <f t="shared" si="3"/>
        <v>0</v>
      </c>
      <c r="H27" s="456">
        <f t="shared" si="2"/>
        <v>0</v>
      </c>
      <c r="I27" s="457">
        <f t="shared" si="1"/>
        <v>0</v>
      </c>
    </row>
    <row r="28" spans="1:21" s="13" customFormat="1" ht="15" customHeight="1">
      <c r="A28" s="345" t="s">
        <v>240</v>
      </c>
      <c r="B28" s="459">
        <v>0</v>
      </c>
      <c r="C28" s="420" t="s">
        <v>97</v>
      </c>
      <c r="D28" s="420" t="s">
        <v>97</v>
      </c>
      <c r="E28" s="420" t="s">
        <v>97</v>
      </c>
      <c r="F28" s="420" t="s">
        <v>97</v>
      </c>
      <c r="G28" s="455">
        <f t="shared" si="3"/>
        <v>0</v>
      </c>
      <c r="H28" s="456">
        <f t="shared" si="2"/>
        <v>0</v>
      </c>
      <c r="I28" s="457">
        <f t="shared" si="1"/>
        <v>0</v>
      </c>
    </row>
    <row r="29" spans="1:21" s="13" customFormat="1" ht="15" customHeight="1">
      <c r="A29" s="345" t="s">
        <v>243</v>
      </c>
      <c r="B29" s="420" t="s">
        <v>97</v>
      </c>
      <c r="C29" s="420" t="s">
        <v>97</v>
      </c>
      <c r="D29" s="420" t="s">
        <v>97</v>
      </c>
      <c r="E29" s="459">
        <v>0</v>
      </c>
      <c r="F29" s="420" t="s">
        <v>97</v>
      </c>
      <c r="G29" s="455">
        <f t="shared" si="3"/>
        <v>0</v>
      </c>
      <c r="H29" s="456">
        <f t="shared" si="2"/>
        <v>0</v>
      </c>
      <c r="I29" s="457">
        <f t="shared" si="1"/>
        <v>0</v>
      </c>
    </row>
    <row r="30" spans="1:21" s="13" customFormat="1" ht="15" customHeight="1">
      <c r="A30" s="345" t="s">
        <v>244</v>
      </c>
      <c r="B30" s="420" t="s">
        <v>97</v>
      </c>
      <c r="C30" s="420" t="s">
        <v>97</v>
      </c>
      <c r="D30" s="420" t="s">
        <v>97</v>
      </c>
      <c r="E30" s="459">
        <v>0</v>
      </c>
      <c r="F30" s="420" t="s">
        <v>97</v>
      </c>
      <c r="G30" s="455">
        <f t="shared" si="3"/>
        <v>0</v>
      </c>
      <c r="H30" s="456">
        <f t="shared" si="2"/>
        <v>0</v>
      </c>
      <c r="I30" s="457">
        <f t="shared" si="1"/>
        <v>0</v>
      </c>
    </row>
    <row r="31" spans="1:21" customFormat="1" ht="9.9499999999999993" customHeight="1">
      <c r="A31" s="387"/>
      <c r="B31" s="161"/>
      <c r="C31" s="161"/>
      <c r="D31" s="161"/>
      <c r="E31" s="161"/>
      <c r="F31" s="318"/>
      <c r="G31" s="159"/>
      <c r="H31" s="219"/>
      <c r="I31" s="421"/>
      <c r="J31" s="20"/>
      <c r="K31" s="20"/>
      <c r="L31" s="20"/>
      <c r="M31" s="20"/>
      <c r="N31" s="20"/>
      <c r="O31" s="20"/>
      <c r="P31" s="20"/>
      <c r="Q31" s="4"/>
      <c r="R31" s="4"/>
      <c r="S31" s="4"/>
      <c r="T31" s="4"/>
      <c r="U31" s="4"/>
    </row>
    <row r="32" spans="1:21" s="13" customFormat="1" ht="15" customHeight="1">
      <c r="A32" s="345" t="s">
        <v>64</v>
      </c>
      <c r="B32" s="420" t="s">
        <v>97</v>
      </c>
      <c r="C32" s="420" t="s">
        <v>97</v>
      </c>
      <c r="D32" s="420" t="s">
        <v>97</v>
      </c>
      <c r="E32" s="459">
        <v>0</v>
      </c>
      <c r="F32" s="420" t="s">
        <v>97</v>
      </c>
      <c r="G32" s="455">
        <f t="shared" si="3"/>
        <v>0</v>
      </c>
      <c r="H32" s="456">
        <f t="shared" si="2"/>
        <v>0</v>
      </c>
      <c r="I32" s="457">
        <f t="shared" ref="I32:I35" si="4">+G32+H32</f>
        <v>0</v>
      </c>
    </row>
    <row r="33" spans="1:21" s="13" customFormat="1" ht="15" customHeight="1">
      <c r="A33" s="345" t="s">
        <v>112</v>
      </c>
      <c r="B33" s="420" t="s">
        <v>97</v>
      </c>
      <c r="C33" s="460">
        <v>0</v>
      </c>
      <c r="D33" s="420" t="s">
        <v>97</v>
      </c>
      <c r="E33" s="459">
        <v>0</v>
      </c>
      <c r="F33" s="420" t="s">
        <v>97</v>
      </c>
      <c r="G33" s="455">
        <f t="shared" si="3"/>
        <v>0</v>
      </c>
      <c r="H33" s="456">
        <f t="shared" si="2"/>
        <v>0</v>
      </c>
      <c r="I33" s="457">
        <f t="shared" si="4"/>
        <v>0</v>
      </c>
    </row>
    <row r="34" spans="1:21" s="13" customFormat="1" ht="15" customHeight="1">
      <c r="A34" s="345" t="s">
        <v>245</v>
      </c>
      <c r="B34" s="420" t="s">
        <v>97</v>
      </c>
      <c r="C34" s="459">
        <v>0</v>
      </c>
      <c r="D34" s="420" t="s">
        <v>97</v>
      </c>
      <c r="E34" s="459">
        <v>0</v>
      </c>
      <c r="F34" s="420" t="s">
        <v>97</v>
      </c>
      <c r="G34" s="455">
        <f t="shared" si="3"/>
        <v>0</v>
      </c>
      <c r="H34" s="456">
        <f t="shared" si="2"/>
        <v>0</v>
      </c>
      <c r="I34" s="457">
        <f t="shared" si="4"/>
        <v>0</v>
      </c>
    </row>
    <row r="35" spans="1:21" s="13" customFormat="1" ht="15" customHeight="1">
      <c r="A35" s="345" t="s">
        <v>246</v>
      </c>
      <c r="B35" s="464">
        <v>0</v>
      </c>
      <c r="C35" s="420" t="s">
        <v>97</v>
      </c>
      <c r="D35" s="420" t="s">
        <v>97</v>
      </c>
      <c r="E35" s="420" t="s">
        <v>97</v>
      </c>
      <c r="F35" s="420" t="s">
        <v>97</v>
      </c>
      <c r="G35" s="455">
        <f t="shared" si="3"/>
        <v>0</v>
      </c>
      <c r="H35" s="456">
        <f t="shared" si="2"/>
        <v>0</v>
      </c>
      <c r="I35" s="457">
        <f t="shared" si="4"/>
        <v>0</v>
      </c>
    </row>
    <row r="36" spans="1:21" s="13" customFormat="1" ht="15" customHeight="1">
      <c r="A36" s="345" t="s">
        <v>247</v>
      </c>
      <c r="B36" s="420" t="s">
        <v>97</v>
      </c>
      <c r="C36" s="459">
        <v>0</v>
      </c>
      <c r="D36" s="420" t="s">
        <v>97</v>
      </c>
      <c r="E36" s="459">
        <v>0</v>
      </c>
      <c r="F36" s="420" t="s">
        <v>97</v>
      </c>
      <c r="G36" s="455">
        <f t="shared" si="3"/>
        <v>0</v>
      </c>
      <c r="H36" s="456">
        <f t="shared" si="2"/>
        <v>0</v>
      </c>
      <c r="I36" s="457">
        <f t="shared" ref="I36:I45" si="5">+G36+H36</f>
        <v>0</v>
      </c>
    </row>
    <row r="37" spans="1:21" s="13" customFormat="1" ht="15" customHeight="1">
      <c r="A37" s="345" t="s">
        <v>248</v>
      </c>
      <c r="B37" s="464">
        <v>0</v>
      </c>
      <c r="C37" s="420" t="s">
        <v>97</v>
      </c>
      <c r="D37" s="420" t="s">
        <v>97</v>
      </c>
      <c r="E37" s="420" t="s">
        <v>97</v>
      </c>
      <c r="F37" s="420" t="s">
        <v>97</v>
      </c>
      <c r="G37" s="455">
        <f t="shared" si="3"/>
        <v>0</v>
      </c>
      <c r="H37" s="456">
        <f t="shared" si="2"/>
        <v>0</v>
      </c>
      <c r="I37" s="457">
        <f t="shared" si="5"/>
        <v>0</v>
      </c>
    </row>
    <row r="38" spans="1:21" s="13" customFormat="1" ht="15" customHeight="1">
      <c r="A38" s="345" t="s">
        <v>249</v>
      </c>
      <c r="B38" s="420" t="s">
        <v>97</v>
      </c>
      <c r="C38" s="420" t="s">
        <v>97</v>
      </c>
      <c r="D38" s="420" t="s">
        <v>97</v>
      </c>
      <c r="E38" s="459">
        <v>0</v>
      </c>
      <c r="F38" s="420" t="s">
        <v>97</v>
      </c>
      <c r="G38" s="455">
        <f t="shared" si="3"/>
        <v>0</v>
      </c>
      <c r="H38" s="456">
        <f t="shared" si="2"/>
        <v>0</v>
      </c>
      <c r="I38" s="457">
        <f t="shared" si="5"/>
        <v>0</v>
      </c>
    </row>
    <row r="39" spans="1:21" s="13" customFormat="1" ht="15" customHeight="1">
      <c r="A39" s="345" t="s">
        <v>250</v>
      </c>
      <c r="B39" s="420" t="s">
        <v>97</v>
      </c>
      <c r="C39" s="420" t="s">
        <v>97</v>
      </c>
      <c r="D39" s="420" t="s">
        <v>97</v>
      </c>
      <c r="E39" s="459">
        <v>0</v>
      </c>
      <c r="F39" s="420" t="s">
        <v>97</v>
      </c>
      <c r="G39" s="455">
        <f t="shared" si="3"/>
        <v>0</v>
      </c>
      <c r="H39" s="456">
        <f t="shared" si="2"/>
        <v>0</v>
      </c>
      <c r="I39" s="457">
        <f t="shared" si="5"/>
        <v>0</v>
      </c>
    </row>
    <row r="40" spans="1:21" customFormat="1" ht="9.9499999999999993" customHeight="1">
      <c r="A40" s="387"/>
      <c r="B40" s="161"/>
      <c r="C40" s="161"/>
      <c r="D40" s="161"/>
      <c r="E40" s="161"/>
      <c r="F40" s="318"/>
      <c r="G40" s="159"/>
      <c r="H40" s="219"/>
      <c r="I40" s="421"/>
      <c r="J40" s="20"/>
      <c r="K40" s="20"/>
      <c r="L40" s="20"/>
      <c r="M40" s="20"/>
      <c r="N40" s="20"/>
      <c r="O40" s="20"/>
      <c r="P40" s="20"/>
      <c r="Q40" s="4"/>
      <c r="R40" s="4"/>
      <c r="S40" s="4"/>
      <c r="T40" s="4"/>
      <c r="U40" s="4"/>
    </row>
    <row r="41" spans="1:21" s="13" customFormat="1" ht="15" customHeight="1">
      <c r="A41" s="345" t="s">
        <v>113</v>
      </c>
      <c r="B41" s="420" t="s">
        <v>97</v>
      </c>
      <c r="C41" s="459">
        <v>0</v>
      </c>
      <c r="D41" s="420" t="s">
        <v>97</v>
      </c>
      <c r="E41" s="459">
        <v>0</v>
      </c>
      <c r="F41" s="420" t="s">
        <v>97</v>
      </c>
      <c r="G41" s="455">
        <f t="shared" si="3"/>
        <v>0</v>
      </c>
      <c r="H41" s="456">
        <f t="shared" si="2"/>
        <v>0</v>
      </c>
      <c r="I41" s="457">
        <f t="shared" si="5"/>
        <v>0</v>
      </c>
    </row>
    <row r="42" spans="1:21" s="12" customFormat="1" ht="15" customHeight="1">
      <c r="A42" s="345" t="s">
        <v>251</v>
      </c>
      <c r="B42" s="420" t="s">
        <v>97</v>
      </c>
      <c r="C42" s="459">
        <v>0</v>
      </c>
      <c r="D42" s="420" t="s">
        <v>97</v>
      </c>
      <c r="E42" s="459">
        <v>0</v>
      </c>
      <c r="F42" s="420" t="s">
        <v>97</v>
      </c>
      <c r="G42" s="455">
        <f t="shared" si="3"/>
        <v>0</v>
      </c>
      <c r="H42" s="456">
        <f t="shared" si="2"/>
        <v>0</v>
      </c>
      <c r="I42" s="457">
        <f t="shared" si="5"/>
        <v>0</v>
      </c>
    </row>
    <row r="43" spans="1:21" s="12" customFormat="1" ht="15" customHeight="1">
      <c r="A43" s="345" t="s">
        <v>252</v>
      </c>
      <c r="B43" s="464">
        <v>0</v>
      </c>
      <c r="C43" s="420" t="s">
        <v>97</v>
      </c>
      <c r="D43" s="420" t="s">
        <v>97</v>
      </c>
      <c r="E43" s="420" t="s">
        <v>97</v>
      </c>
      <c r="F43" s="420" t="s">
        <v>97</v>
      </c>
      <c r="G43" s="455">
        <f t="shared" si="3"/>
        <v>0</v>
      </c>
      <c r="H43" s="456">
        <f t="shared" si="2"/>
        <v>0</v>
      </c>
      <c r="I43" s="457">
        <f t="shared" si="5"/>
        <v>0</v>
      </c>
    </row>
    <row r="44" spans="1:21" s="13" customFormat="1" ht="15" customHeight="1">
      <c r="A44" s="345" t="s">
        <v>253</v>
      </c>
      <c r="B44" s="420" t="s">
        <v>97</v>
      </c>
      <c r="C44" s="420" t="s">
        <v>97</v>
      </c>
      <c r="D44" s="420" t="s">
        <v>97</v>
      </c>
      <c r="E44" s="459">
        <v>0</v>
      </c>
      <c r="F44" s="420" t="s">
        <v>97</v>
      </c>
      <c r="G44" s="455">
        <f t="shared" si="3"/>
        <v>0</v>
      </c>
      <c r="H44" s="456">
        <f t="shared" si="2"/>
        <v>0</v>
      </c>
      <c r="I44" s="457">
        <f t="shared" si="5"/>
        <v>0</v>
      </c>
    </row>
    <row r="45" spans="1:21" s="13" customFormat="1" ht="15" customHeight="1">
      <c r="A45" s="347" t="s">
        <v>254</v>
      </c>
      <c r="B45" s="422" t="s">
        <v>97</v>
      </c>
      <c r="C45" s="420" t="s">
        <v>97</v>
      </c>
      <c r="D45" s="420" t="s">
        <v>97</v>
      </c>
      <c r="E45" s="459">
        <v>0</v>
      </c>
      <c r="F45" s="423" t="s">
        <v>97</v>
      </c>
      <c r="G45" s="455">
        <f t="shared" si="3"/>
        <v>0</v>
      </c>
      <c r="H45" s="456">
        <f t="shared" si="2"/>
        <v>0</v>
      </c>
      <c r="I45" s="457">
        <f t="shared" si="5"/>
        <v>0</v>
      </c>
    </row>
    <row r="46" spans="1:21" customFormat="1" ht="9.9499999999999993" customHeight="1">
      <c r="A46" s="424"/>
      <c r="B46" s="155"/>
      <c r="C46" s="161"/>
      <c r="D46" s="161"/>
      <c r="E46" s="161"/>
      <c r="F46" s="425"/>
      <c r="G46" s="159"/>
      <c r="H46" s="219"/>
      <c r="I46" s="421"/>
      <c r="J46" s="20"/>
      <c r="K46" s="20"/>
      <c r="L46" s="20"/>
      <c r="M46" s="20"/>
      <c r="N46" s="20"/>
      <c r="O46" s="20"/>
      <c r="P46" s="20"/>
      <c r="Q46" s="4"/>
      <c r="R46" s="4"/>
      <c r="S46" s="4"/>
      <c r="T46" s="4"/>
      <c r="U46" s="4"/>
    </row>
    <row r="47" spans="1:21" s="13" customFormat="1" ht="15" customHeight="1">
      <c r="A47" s="347" t="s">
        <v>255</v>
      </c>
      <c r="B47" s="422" t="s">
        <v>97</v>
      </c>
      <c r="C47" s="460">
        <v>0</v>
      </c>
      <c r="D47" s="420" t="s">
        <v>97</v>
      </c>
      <c r="E47" s="459">
        <v>0</v>
      </c>
      <c r="F47" s="423" t="s">
        <v>97</v>
      </c>
      <c r="G47" s="455">
        <f t="shared" ref="G47:G57" si="6">SUM(B47:F47)</f>
        <v>0</v>
      </c>
      <c r="H47" s="456">
        <f t="shared" si="2"/>
        <v>0</v>
      </c>
      <c r="I47" s="457">
        <f t="shared" ref="I47:I57" si="7">+G47+H47</f>
        <v>0</v>
      </c>
    </row>
    <row r="48" spans="1:21" s="12" customFormat="1" ht="15" customHeight="1">
      <c r="A48" s="347" t="s">
        <v>256</v>
      </c>
      <c r="B48" s="422" t="s">
        <v>97</v>
      </c>
      <c r="C48" s="459">
        <v>0</v>
      </c>
      <c r="D48" s="420" t="s">
        <v>97</v>
      </c>
      <c r="E48" s="459">
        <v>0</v>
      </c>
      <c r="F48" s="423" t="s">
        <v>97</v>
      </c>
      <c r="G48" s="455">
        <f t="shared" si="6"/>
        <v>0</v>
      </c>
      <c r="H48" s="456">
        <f t="shared" si="2"/>
        <v>0</v>
      </c>
      <c r="I48" s="457">
        <f t="shared" si="7"/>
        <v>0</v>
      </c>
    </row>
    <row r="49" spans="1:9" s="12" customFormat="1" ht="15" customHeight="1">
      <c r="A49" s="347" t="s">
        <v>257</v>
      </c>
      <c r="B49" s="463">
        <v>0</v>
      </c>
      <c r="C49" s="420" t="s">
        <v>97</v>
      </c>
      <c r="D49" s="420" t="s">
        <v>97</v>
      </c>
      <c r="E49" s="420" t="s">
        <v>97</v>
      </c>
      <c r="F49" s="423" t="s">
        <v>97</v>
      </c>
      <c r="G49" s="455">
        <f t="shared" si="6"/>
        <v>0</v>
      </c>
      <c r="H49" s="456">
        <f t="shared" si="2"/>
        <v>0</v>
      </c>
      <c r="I49" s="457">
        <f t="shared" si="7"/>
        <v>0</v>
      </c>
    </row>
    <row r="50" spans="1:9" s="12" customFormat="1" ht="15" customHeight="1">
      <c r="A50" s="347" t="s">
        <v>258</v>
      </c>
      <c r="B50" s="461">
        <v>0</v>
      </c>
      <c r="C50" s="420" t="s">
        <v>97</v>
      </c>
      <c r="D50" s="420" t="s">
        <v>97</v>
      </c>
      <c r="E50" s="420" t="s">
        <v>97</v>
      </c>
      <c r="F50" s="423" t="s">
        <v>97</v>
      </c>
      <c r="G50" s="455">
        <f t="shared" si="6"/>
        <v>0</v>
      </c>
      <c r="H50" s="456">
        <f t="shared" si="2"/>
        <v>0</v>
      </c>
      <c r="I50" s="457">
        <f t="shared" si="7"/>
        <v>0</v>
      </c>
    </row>
    <row r="51" spans="1:9" s="12" customFormat="1" ht="15" customHeight="1">
      <c r="A51" s="347" t="s">
        <v>259</v>
      </c>
      <c r="B51" s="422" t="s">
        <v>97</v>
      </c>
      <c r="C51" s="460">
        <v>0</v>
      </c>
      <c r="D51" s="420" t="s">
        <v>97</v>
      </c>
      <c r="E51" s="459">
        <v>0</v>
      </c>
      <c r="F51" s="423" t="s">
        <v>97</v>
      </c>
      <c r="G51" s="455">
        <f t="shared" si="6"/>
        <v>0</v>
      </c>
      <c r="H51" s="456">
        <f t="shared" si="2"/>
        <v>0</v>
      </c>
      <c r="I51" s="457">
        <f t="shared" si="7"/>
        <v>0</v>
      </c>
    </row>
    <row r="52" spans="1:9" s="12" customFormat="1" ht="15" customHeight="1">
      <c r="A52" s="347" t="s">
        <v>260</v>
      </c>
      <c r="B52" s="422" t="s">
        <v>97</v>
      </c>
      <c r="C52" s="459">
        <v>0</v>
      </c>
      <c r="D52" s="420" t="s">
        <v>97</v>
      </c>
      <c r="E52" s="459">
        <v>0</v>
      </c>
      <c r="F52" s="423" t="s">
        <v>97</v>
      </c>
      <c r="G52" s="455">
        <f t="shared" si="6"/>
        <v>0</v>
      </c>
      <c r="H52" s="456">
        <f t="shared" si="2"/>
        <v>0</v>
      </c>
      <c r="I52" s="457">
        <f t="shared" si="7"/>
        <v>0</v>
      </c>
    </row>
    <row r="53" spans="1:9" s="12" customFormat="1" ht="15" customHeight="1">
      <c r="A53" s="347" t="s">
        <v>261</v>
      </c>
      <c r="B53" s="463">
        <v>0</v>
      </c>
      <c r="C53" s="420" t="s">
        <v>97</v>
      </c>
      <c r="D53" s="420" t="s">
        <v>97</v>
      </c>
      <c r="E53" s="420" t="s">
        <v>97</v>
      </c>
      <c r="F53" s="423" t="s">
        <v>97</v>
      </c>
      <c r="G53" s="455">
        <f t="shared" si="6"/>
        <v>0</v>
      </c>
      <c r="H53" s="456">
        <f t="shared" si="2"/>
        <v>0</v>
      </c>
      <c r="I53" s="457">
        <f t="shared" si="7"/>
        <v>0</v>
      </c>
    </row>
    <row r="54" spans="1:9" s="12" customFormat="1" ht="15" customHeight="1">
      <c r="A54" s="347" t="s">
        <v>262</v>
      </c>
      <c r="B54" s="461">
        <v>0</v>
      </c>
      <c r="C54" s="420" t="s">
        <v>97</v>
      </c>
      <c r="D54" s="420" t="s">
        <v>97</v>
      </c>
      <c r="E54" s="420" t="s">
        <v>97</v>
      </c>
      <c r="F54" s="423" t="s">
        <v>97</v>
      </c>
      <c r="G54" s="455">
        <f t="shared" si="6"/>
        <v>0</v>
      </c>
      <c r="H54" s="456">
        <f t="shared" si="2"/>
        <v>0</v>
      </c>
      <c r="I54" s="457">
        <f t="shared" si="7"/>
        <v>0</v>
      </c>
    </row>
    <row r="55" spans="1:9" s="12" customFormat="1" ht="15" customHeight="1">
      <c r="A55" s="347" t="s">
        <v>263</v>
      </c>
      <c r="B55" s="422" t="s">
        <v>97</v>
      </c>
      <c r="C55" s="420" t="s">
        <v>97</v>
      </c>
      <c r="D55" s="420" t="s">
        <v>97</v>
      </c>
      <c r="E55" s="459">
        <v>0</v>
      </c>
      <c r="F55" s="423" t="s">
        <v>97</v>
      </c>
      <c r="G55" s="455">
        <f t="shared" ref="G55" si="8">SUM(B55:F55)</f>
        <v>0</v>
      </c>
      <c r="H55" s="456">
        <f t="shared" si="2"/>
        <v>0</v>
      </c>
      <c r="I55" s="457">
        <f t="shared" ref="I55" si="9">+G55+H55</f>
        <v>0</v>
      </c>
    </row>
    <row r="56" spans="1:9" s="12" customFormat="1" ht="15" customHeight="1">
      <c r="A56" s="347" t="s">
        <v>264</v>
      </c>
      <c r="B56" s="422" t="s">
        <v>97</v>
      </c>
      <c r="C56" s="420" t="s">
        <v>97</v>
      </c>
      <c r="D56" s="420" t="s">
        <v>97</v>
      </c>
      <c r="E56" s="459">
        <v>0</v>
      </c>
      <c r="F56" s="423" t="s">
        <v>97</v>
      </c>
      <c r="G56" s="455">
        <f t="shared" si="6"/>
        <v>0</v>
      </c>
      <c r="H56" s="456">
        <f t="shared" si="2"/>
        <v>0</v>
      </c>
      <c r="I56" s="457">
        <f t="shared" si="7"/>
        <v>0</v>
      </c>
    </row>
    <row r="57" spans="1:9" s="12" customFormat="1" ht="15" customHeight="1">
      <c r="A57" s="347" t="s">
        <v>265</v>
      </c>
      <c r="B57" s="422" t="s">
        <v>97</v>
      </c>
      <c r="C57" s="420" t="s">
        <v>97</v>
      </c>
      <c r="D57" s="420" t="s">
        <v>97</v>
      </c>
      <c r="E57" s="462">
        <v>0</v>
      </c>
      <c r="F57" s="423" t="s">
        <v>97</v>
      </c>
      <c r="G57" s="455">
        <f t="shared" si="6"/>
        <v>0</v>
      </c>
      <c r="H57" s="456">
        <f t="shared" si="2"/>
        <v>0</v>
      </c>
      <c r="I57" s="457">
        <f t="shared" si="7"/>
        <v>0</v>
      </c>
    </row>
    <row r="58" spans="1:9" ht="9.9499999999999993" customHeight="1">
      <c r="A58" s="347"/>
      <c r="B58" s="426"/>
      <c r="C58" s="427"/>
      <c r="D58" s="427"/>
      <c r="E58" s="427"/>
      <c r="F58" s="428"/>
      <c r="G58" s="429"/>
      <c r="H58" s="430"/>
      <c r="I58" s="431"/>
    </row>
    <row r="59" spans="1:9" s="13" customFormat="1" ht="15" customHeight="1">
      <c r="A59" s="347" t="s">
        <v>271</v>
      </c>
      <c r="B59" s="422" t="s">
        <v>97</v>
      </c>
      <c r="C59" s="460">
        <v>0</v>
      </c>
      <c r="D59" s="420" t="s">
        <v>97</v>
      </c>
      <c r="E59" s="459">
        <v>0</v>
      </c>
      <c r="F59" s="420" t="s">
        <v>97</v>
      </c>
      <c r="G59" s="455">
        <f t="shared" ref="G59" si="10">SUM(B59:F59)</f>
        <v>0</v>
      </c>
      <c r="H59" s="456">
        <f t="shared" ref="H59" si="11">G59*H$13</f>
        <v>0</v>
      </c>
      <c r="I59" s="457">
        <f t="shared" ref="I59" si="12">+G59+H59</f>
        <v>0</v>
      </c>
    </row>
    <row r="60" spans="1:9" ht="15" customHeight="1">
      <c r="A60" s="345" t="s">
        <v>272</v>
      </c>
      <c r="B60" s="422" t="s">
        <v>97</v>
      </c>
      <c r="C60" s="460">
        <v>0</v>
      </c>
      <c r="D60" s="420" t="s">
        <v>97</v>
      </c>
      <c r="E60" s="459">
        <v>0</v>
      </c>
      <c r="F60" s="420" t="s">
        <v>97</v>
      </c>
      <c r="G60" s="455">
        <f t="shared" ref="G60:G61" si="13">SUM(B60:F60)</f>
        <v>0</v>
      </c>
      <c r="H60" s="456">
        <f t="shared" ref="H60:H61" si="14">G60*H$13</f>
        <v>0</v>
      </c>
      <c r="I60" s="457">
        <f t="shared" ref="I60:I61" si="15">+G60+H60</f>
        <v>0</v>
      </c>
    </row>
    <row r="61" spans="1:9" ht="15" customHeight="1">
      <c r="A61" s="345" t="s">
        <v>273</v>
      </c>
      <c r="B61" s="461">
        <v>0</v>
      </c>
      <c r="C61" s="420" t="s">
        <v>97</v>
      </c>
      <c r="D61" s="420" t="s">
        <v>97</v>
      </c>
      <c r="E61" s="420" t="s">
        <v>97</v>
      </c>
      <c r="F61" s="420" t="s">
        <v>97</v>
      </c>
      <c r="G61" s="455">
        <f t="shared" si="13"/>
        <v>0</v>
      </c>
      <c r="H61" s="456">
        <f t="shared" si="14"/>
        <v>0</v>
      </c>
      <c r="I61" s="457">
        <f t="shared" si="15"/>
        <v>0</v>
      </c>
    </row>
    <row r="62" spans="1:9" ht="9.9499999999999993" customHeight="1">
      <c r="A62" s="347"/>
      <c r="B62" s="432"/>
      <c r="C62" s="433"/>
      <c r="D62" s="433"/>
      <c r="E62" s="433"/>
      <c r="F62" s="434"/>
      <c r="G62" s="435"/>
      <c r="H62" s="436"/>
      <c r="I62" s="431"/>
    </row>
    <row r="63" spans="1:9" ht="15" customHeight="1">
      <c r="A63" s="347" t="s">
        <v>274</v>
      </c>
      <c r="B63" s="422" t="s">
        <v>97</v>
      </c>
      <c r="C63" s="460">
        <v>0</v>
      </c>
      <c r="D63" s="420" t="s">
        <v>97</v>
      </c>
      <c r="E63" s="459">
        <v>0</v>
      </c>
      <c r="F63" s="420" t="s">
        <v>97</v>
      </c>
      <c r="G63" s="455">
        <f t="shared" ref="G63:G65" si="16">SUM(B63:F63)</f>
        <v>0</v>
      </c>
      <c r="H63" s="456">
        <f t="shared" ref="H63:H65" si="17">G63*H$13</f>
        <v>0</v>
      </c>
      <c r="I63" s="457">
        <f t="shared" ref="I63:I65" si="18">+G63+H63</f>
        <v>0</v>
      </c>
    </row>
    <row r="64" spans="1:9" ht="15" customHeight="1">
      <c r="A64" s="345" t="s">
        <v>275</v>
      </c>
      <c r="B64" s="422" t="s">
        <v>97</v>
      </c>
      <c r="C64" s="460">
        <v>0</v>
      </c>
      <c r="D64" s="420" t="s">
        <v>97</v>
      </c>
      <c r="E64" s="459">
        <v>0</v>
      </c>
      <c r="F64" s="420" t="s">
        <v>97</v>
      </c>
      <c r="G64" s="455">
        <f t="shared" si="16"/>
        <v>0</v>
      </c>
      <c r="H64" s="456">
        <f t="shared" si="17"/>
        <v>0</v>
      </c>
      <c r="I64" s="457">
        <f t="shared" si="18"/>
        <v>0</v>
      </c>
    </row>
    <row r="65" spans="1:21" ht="15" customHeight="1">
      <c r="A65" s="345" t="s">
        <v>276</v>
      </c>
      <c r="B65" s="461">
        <v>0</v>
      </c>
      <c r="C65" s="420" t="s">
        <v>97</v>
      </c>
      <c r="D65" s="420" t="s">
        <v>97</v>
      </c>
      <c r="E65" s="420" t="s">
        <v>97</v>
      </c>
      <c r="F65" s="420" t="s">
        <v>97</v>
      </c>
      <c r="G65" s="455">
        <f t="shared" si="16"/>
        <v>0</v>
      </c>
      <c r="H65" s="456">
        <f t="shared" si="17"/>
        <v>0</v>
      </c>
      <c r="I65" s="457">
        <f t="shared" si="18"/>
        <v>0</v>
      </c>
    </row>
    <row r="66" spans="1:21" ht="9.9499999999999993" customHeight="1">
      <c r="A66" s="347"/>
      <c r="B66" s="432"/>
      <c r="C66" s="433"/>
      <c r="D66" s="433"/>
      <c r="E66" s="433"/>
      <c r="F66" s="434"/>
      <c r="G66" s="435"/>
      <c r="H66" s="436"/>
      <c r="I66" s="431"/>
    </row>
    <row r="67" spans="1:21" ht="15" customHeight="1">
      <c r="A67" s="347" t="s">
        <v>277</v>
      </c>
      <c r="B67" s="422" t="s">
        <v>97</v>
      </c>
      <c r="C67" s="420" t="s">
        <v>97</v>
      </c>
      <c r="D67" s="420" t="s">
        <v>97</v>
      </c>
      <c r="E67" s="458">
        <v>0</v>
      </c>
      <c r="F67" s="420" t="s">
        <v>97</v>
      </c>
      <c r="G67" s="455">
        <f t="shared" ref="G67" si="19">SUM(B67:F67)</f>
        <v>0</v>
      </c>
      <c r="H67" s="456">
        <f t="shared" ref="H67" si="20">G67*H$13</f>
        <v>0</v>
      </c>
      <c r="I67" s="457">
        <f t="shared" ref="I67" si="21">+G67+H67</f>
        <v>0</v>
      </c>
    </row>
    <row r="68" spans="1:21" s="1" customFormat="1" ht="9.9499999999999993" customHeight="1" thickBot="1">
      <c r="A68" s="347"/>
      <c r="B68" s="334"/>
      <c r="C68" s="335"/>
      <c r="D68" s="335"/>
      <c r="E68" s="336"/>
      <c r="F68" s="337"/>
      <c r="G68" s="338"/>
      <c r="H68" s="333"/>
      <c r="I68" s="346"/>
      <c r="J68" s="41"/>
      <c r="K68" s="41"/>
      <c r="L68" s="41"/>
      <c r="M68" s="41"/>
      <c r="N68" s="41"/>
      <c r="O68" s="41"/>
      <c r="P68" s="41"/>
      <c r="Q68" s="249"/>
      <c r="R68" s="249"/>
      <c r="S68" s="249"/>
      <c r="T68" s="249"/>
      <c r="U68" s="249"/>
    </row>
    <row r="69" spans="1:21" s="11" customFormat="1" ht="20.100000000000001" customHeight="1" thickTop="1" thickBot="1">
      <c r="A69" s="181" t="str">
        <f>'100 Series'!A$49</f>
        <v>Service :</v>
      </c>
      <c r="B69" s="521" t="str">
        <f>'100 Series'!B$49</f>
        <v xml:space="preserve">     Hourly Rate for Repairs and Authorized Service Outside of Contractual Obligations</v>
      </c>
      <c r="C69" s="522"/>
      <c r="D69" s="522"/>
      <c r="E69" s="522"/>
      <c r="F69" s="522"/>
      <c r="G69" s="522"/>
      <c r="H69" s="523"/>
      <c r="I69" s="454" t="str">
        <f>'100 Series'!I$49</f>
        <v>$0.00 / Hr</v>
      </c>
      <c r="J69" s="41"/>
      <c r="K69" s="41"/>
      <c r="L69" s="41"/>
      <c r="M69" s="41"/>
      <c r="N69" s="41"/>
      <c r="O69" s="41"/>
      <c r="P69" s="41"/>
    </row>
    <row r="70" spans="1:21" s="1" customFormat="1" ht="9.9499999999999993" customHeight="1" thickTop="1">
      <c r="A70" s="23"/>
      <c r="B70" s="21"/>
      <c r="C70" s="21"/>
      <c r="D70" s="21"/>
      <c r="E70" s="21"/>
      <c r="F70" s="21"/>
      <c r="G70" s="21"/>
      <c r="H70" s="21"/>
      <c r="I70" s="22"/>
      <c r="J70" s="41"/>
      <c r="K70" s="41"/>
      <c r="L70" s="41"/>
      <c r="M70" s="41"/>
      <c r="N70" s="41"/>
      <c r="O70" s="11"/>
    </row>
    <row r="71" spans="1:21" customFormat="1" ht="20.100000000000001" customHeight="1">
      <c r="A71" s="554" t="s">
        <v>22</v>
      </c>
      <c r="B71" s="555"/>
      <c r="C71" s="555"/>
      <c r="D71" s="555"/>
      <c r="E71" s="555"/>
      <c r="F71" s="555"/>
      <c r="G71" s="555"/>
      <c r="H71" s="555"/>
      <c r="I71" s="556"/>
      <c r="J71" s="20"/>
      <c r="K71" s="20"/>
      <c r="L71" s="20"/>
      <c r="M71" s="20"/>
      <c r="N71" s="8"/>
    </row>
    <row r="72" spans="1:21" s="148" customFormat="1" ht="14.45" customHeight="1">
      <c r="A72" s="551" t="s">
        <v>279</v>
      </c>
      <c r="B72" s="552"/>
      <c r="C72" s="552"/>
      <c r="D72" s="552"/>
      <c r="E72" s="552"/>
      <c r="F72" s="552"/>
      <c r="G72" s="552"/>
      <c r="H72" s="552"/>
      <c r="I72" s="553"/>
      <c r="J72" s="13"/>
      <c r="K72" s="13"/>
      <c r="L72" s="13"/>
      <c r="M72" s="13"/>
      <c r="N72" s="13"/>
    </row>
    <row r="73" spans="1:21" s="148" customFormat="1" ht="14.45" customHeight="1">
      <c r="A73" s="551" t="s">
        <v>185</v>
      </c>
      <c r="B73" s="552"/>
      <c r="C73" s="552"/>
      <c r="D73" s="552"/>
      <c r="E73" s="552"/>
      <c r="F73" s="552"/>
      <c r="G73" s="552"/>
      <c r="H73" s="552"/>
      <c r="I73" s="553"/>
      <c r="J73" s="13"/>
      <c r="K73" s="13"/>
      <c r="L73" s="13"/>
      <c r="M73" s="13"/>
      <c r="N73" s="13"/>
    </row>
    <row r="74" spans="1:21" s="148" customFormat="1" ht="14.45" customHeight="1">
      <c r="A74" s="551" t="s">
        <v>186</v>
      </c>
      <c r="B74" s="552"/>
      <c r="C74" s="552"/>
      <c r="D74" s="552"/>
      <c r="E74" s="552"/>
      <c r="F74" s="552"/>
      <c r="G74" s="552"/>
      <c r="H74" s="552"/>
      <c r="I74" s="553"/>
      <c r="J74" s="13"/>
      <c r="K74" s="13"/>
      <c r="L74" s="13"/>
      <c r="M74" s="13"/>
      <c r="N74" s="13"/>
    </row>
    <row r="75" spans="1:21" s="148" customFormat="1" ht="14.45" customHeight="1">
      <c r="A75" s="548" t="s">
        <v>187</v>
      </c>
      <c r="B75" s="549"/>
      <c r="C75" s="549"/>
      <c r="D75" s="549"/>
      <c r="E75" s="549"/>
      <c r="F75" s="549"/>
      <c r="G75" s="549"/>
      <c r="H75" s="549"/>
      <c r="I75" s="550"/>
      <c r="J75" s="13"/>
      <c r="K75" s="13"/>
      <c r="L75" s="13"/>
      <c r="M75" s="13"/>
      <c r="N75" s="13"/>
    </row>
    <row r="76" spans="1:21" s="148" customFormat="1" ht="14.45" customHeight="1">
      <c r="A76" s="548" t="s">
        <v>188</v>
      </c>
      <c r="B76" s="549"/>
      <c r="C76" s="549"/>
      <c r="D76" s="549"/>
      <c r="E76" s="549"/>
      <c r="F76" s="549"/>
      <c r="G76" s="549"/>
      <c r="H76" s="549"/>
      <c r="I76" s="550"/>
      <c r="J76" s="13"/>
      <c r="K76" s="13"/>
      <c r="L76" s="13"/>
      <c r="M76" s="13"/>
      <c r="N76" s="13"/>
    </row>
    <row r="77" spans="1:21" s="148" customFormat="1" ht="14.45" customHeight="1">
      <c r="A77" s="551" t="s">
        <v>189</v>
      </c>
      <c r="B77" s="552"/>
      <c r="C77" s="552"/>
      <c r="D77" s="552"/>
      <c r="E77" s="552"/>
      <c r="F77" s="552"/>
      <c r="G77" s="552"/>
      <c r="H77" s="552"/>
      <c r="I77" s="553"/>
      <c r="J77" s="13"/>
      <c r="K77" s="13"/>
      <c r="L77" s="13"/>
      <c r="M77" s="13"/>
      <c r="N77" s="13"/>
    </row>
    <row r="78" spans="1:21" s="148" customFormat="1" ht="14.45" customHeight="1">
      <c r="A78" s="551" t="s">
        <v>190</v>
      </c>
      <c r="B78" s="552"/>
      <c r="C78" s="552"/>
      <c r="D78" s="552"/>
      <c r="E78" s="552"/>
      <c r="F78" s="552"/>
      <c r="G78" s="552"/>
      <c r="H78" s="552"/>
      <c r="I78" s="553"/>
      <c r="J78" s="13"/>
      <c r="K78" s="13"/>
      <c r="L78" s="13"/>
      <c r="M78" s="13"/>
      <c r="N78" s="13"/>
    </row>
    <row r="79" spans="1:21" s="148" customFormat="1" ht="14.45" customHeight="1">
      <c r="A79" s="551" t="s">
        <v>191</v>
      </c>
      <c r="B79" s="552"/>
      <c r="C79" s="552"/>
      <c r="D79" s="552"/>
      <c r="E79" s="552"/>
      <c r="F79" s="552"/>
      <c r="G79" s="552"/>
      <c r="H79" s="552"/>
      <c r="I79" s="553"/>
      <c r="J79" s="13"/>
      <c r="K79" s="13"/>
      <c r="L79" s="13"/>
      <c r="M79" s="13"/>
      <c r="N79" s="13"/>
    </row>
    <row r="80" spans="1:21" s="148" customFormat="1" ht="14.45" customHeight="1">
      <c r="A80" s="548" t="s">
        <v>192</v>
      </c>
      <c r="B80" s="549"/>
      <c r="C80" s="549"/>
      <c r="D80" s="549"/>
      <c r="E80" s="549"/>
      <c r="F80" s="549"/>
      <c r="G80" s="549"/>
      <c r="H80" s="549"/>
      <c r="I80" s="550"/>
      <c r="J80" s="13"/>
      <c r="K80" s="13"/>
      <c r="L80" s="13"/>
      <c r="M80" s="13"/>
      <c r="N80" s="13"/>
    </row>
    <row r="81" spans="1:15" customFormat="1" ht="15" customHeight="1">
      <c r="A81" s="82"/>
      <c r="B81" s="20"/>
      <c r="C81" s="20"/>
      <c r="D81" s="3"/>
      <c r="E81" s="3"/>
      <c r="F81" s="3"/>
      <c r="G81" s="20"/>
      <c r="H81" s="20"/>
      <c r="I81" s="83"/>
      <c r="J81" s="20"/>
      <c r="K81" s="20"/>
      <c r="L81" s="20"/>
      <c r="M81" s="20"/>
      <c r="N81" s="8"/>
    </row>
    <row r="82" spans="1:15" customFormat="1" ht="15" customHeight="1">
      <c r="A82" s="82"/>
      <c r="B82" s="20"/>
      <c r="C82" s="20"/>
      <c r="D82" s="20"/>
      <c r="E82" s="20"/>
      <c r="F82" s="79" t="s">
        <v>30</v>
      </c>
      <c r="G82" s="79"/>
      <c r="H82" s="79"/>
      <c r="I82" s="83"/>
      <c r="J82" s="20"/>
      <c r="K82" s="20"/>
      <c r="L82" s="20"/>
      <c r="M82" s="20"/>
      <c r="N82" s="8"/>
    </row>
    <row r="83" spans="1:15" customFormat="1" ht="15" customHeight="1">
      <c r="A83" s="82"/>
      <c r="B83" s="20"/>
      <c r="C83" s="20"/>
      <c r="D83" s="3"/>
      <c r="E83" s="3"/>
      <c r="F83" s="3"/>
      <c r="G83" s="20"/>
      <c r="H83" s="20"/>
      <c r="I83" s="83"/>
      <c r="J83" s="20"/>
      <c r="K83" s="20"/>
      <c r="L83" s="20"/>
      <c r="M83" s="20"/>
      <c r="N83" s="8"/>
    </row>
    <row r="84" spans="1:15" customFormat="1" ht="15" customHeight="1">
      <c r="A84" s="82"/>
      <c r="B84" s="20"/>
      <c r="C84" s="20"/>
      <c r="D84" s="3"/>
      <c r="E84" s="3"/>
      <c r="F84" s="3"/>
      <c r="G84" s="20"/>
      <c r="H84" s="20"/>
      <c r="I84" s="83"/>
      <c r="J84" s="20"/>
      <c r="K84" s="20"/>
      <c r="L84" s="20"/>
      <c r="M84" s="20"/>
      <c r="N84" s="8"/>
    </row>
    <row r="85" spans="1:15" customFormat="1" ht="15" customHeight="1">
      <c r="A85" s="82"/>
      <c r="B85" s="20"/>
      <c r="C85" s="20"/>
      <c r="D85" s="20"/>
      <c r="E85" s="20"/>
      <c r="F85" s="79" t="s">
        <v>105</v>
      </c>
      <c r="G85" s="79"/>
      <c r="H85" s="79"/>
      <c r="I85" s="83"/>
      <c r="J85" s="20"/>
      <c r="K85" s="20"/>
      <c r="L85" s="20"/>
      <c r="M85" s="20"/>
      <c r="N85" s="8"/>
    </row>
    <row r="86" spans="1:15" customFormat="1" ht="15" customHeight="1">
      <c r="A86" s="82"/>
      <c r="B86" s="20"/>
      <c r="C86" s="20"/>
      <c r="D86" s="3"/>
      <c r="E86" s="3"/>
      <c r="F86" s="3"/>
      <c r="G86" s="20"/>
      <c r="H86" s="20"/>
      <c r="I86" s="83"/>
      <c r="J86" s="20"/>
      <c r="K86" s="20"/>
      <c r="L86" s="20"/>
      <c r="M86" s="20"/>
      <c r="N86" s="8"/>
    </row>
    <row r="87" spans="1:15" s="81" customFormat="1" ht="20.100000000000001" customHeight="1">
      <c r="A87" s="84"/>
      <c r="B87" s="529" t="s">
        <v>172</v>
      </c>
      <c r="C87" s="529"/>
      <c r="D87" s="85"/>
      <c r="E87" s="85">
        <v>30</v>
      </c>
      <c r="F87" s="80"/>
      <c r="G87" s="80" t="s">
        <v>171</v>
      </c>
      <c r="H87" s="80"/>
      <c r="I87" s="86"/>
      <c r="J87" s="80"/>
      <c r="K87" s="80"/>
      <c r="L87" s="80"/>
      <c r="M87" s="80"/>
      <c r="N87" s="80"/>
    </row>
    <row r="88" spans="1:15" customFormat="1" ht="9.9499999999999993" customHeight="1" thickBot="1">
      <c r="A88" s="186"/>
      <c r="B88" s="184"/>
      <c r="C88" s="184"/>
      <c r="D88" s="184"/>
      <c r="E88" s="184"/>
      <c r="F88" s="184"/>
      <c r="G88" s="184"/>
      <c r="H88" s="184"/>
      <c r="I88" s="187"/>
      <c r="J88" s="20"/>
      <c r="K88" s="20"/>
      <c r="L88" s="20"/>
      <c r="M88" s="20"/>
      <c r="N88" s="20"/>
      <c r="O88" s="8"/>
    </row>
    <row r="89" spans="1:15" ht="15.75" thickTop="1"/>
  </sheetData>
  <mergeCells count="21">
    <mergeCell ref="A10:I10"/>
    <mergeCell ref="A1:I1"/>
    <mergeCell ref="A2:I2"/>
    <mergeCell ref="A3:I3"/>
    <mergeCell ref="B7:C7"/>
    <mergeCell ref="G7:H7"/>
    <mergeCell ref="B8:C8"/>
    <mergeCell ref="B4:C4"/>
    <mergeCell ref="B5:C5"/>
    <mergeCell ref="B69:H69"/>
    <mergeCell ref="A71:I71"/>
    <mergeCell ref="A72:I72"/>
    <mergeCell ref="A73:I73"/>
    <mergeCell ref="A74:I74"/>
    <mergeCell ref="A80:I80"/>
    <mergeCell ref="B87:C87"/>
    <mergeCell ref="A75:I75"/>
    <mergeCell ref="A76:I76"/>
    <mergeCell ref="A77:I77"/>
    <mergeCell ref="A78:I78"/>
    <mergeCell ref="A79:I79"/>
  </mergeCells>
  <printOptions horizontalCentered="1"/>
  <pageMargins left="0.25" right="0.25" top="0.25" bottom="0" header="0" footer="0"/>
  <pageSetup paperSize="5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Q194"/>
  <sheetViews>
    <sheetView defaultGridColor="0" view="pageBreakPreview" colorId="22" zoomScaleNormal="100" zoomScaleSheetLayoutView="100" workbookViewId="0">
      <selection activeCell="B4" sqref="B4:C4"/>
    </sheetView>
  </sheetViews>
  <sheetFormatPr defaultColWidth="11.44140625" defaultRowHeight="15"/>
  <cols>
    <col min="1" max="1" width="15.77734375" style="20" customWidth="1"/>
    <col min="2" max="6" width="9.77734375" style="20" customWidth="1"/>
    <col min="7" max="9" width="12.77734375" style="20" customWidth="1"/>
    <col min="10" max="14" width="11.44140625" style="20"/>
    <col min="15" max="17" width="11.44140625" style="4"/>
  </cols>
  <sheetData>
    <row r="1" spans="1:17" ht="15" customHeight="1" thickTop="1">
      <c r="A1" s="512"/>
      <c r="B1" s="513"/>
      <c r="C1" s="513"/>
      <c r="D1" s="513"/>
      <c r="E1" s="513"/>
      <c r="F1" s="513"/>
      <c r="G1" s="513"/>
      <c r="H1" s="513"/>
      <c r="I1" s="514"/>
      <c r="O1" s="8"/>
      <c r="P1"/>
      <c r="Q1"/>
    </row>
    <row r="2" spans="1:17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O2" s="8"/>
      <c r="P2"/>
      <c r="Q2"/>
    </row>
    <row r="3" spans="1:17" ht="15" customHeight="1">
      <c r="A3" s="518"/>
      <c r="B3" s="519"/>
      <c r="C3" s="519"/>
      <c r="D3" s="519"/>
      <c r="E3" s="519"/>
      <c r="F3" s="519"/>
      <c r="G3" s="519"/>
      <c r="H3" s="519"/>
      <c r="I3" s="520"/>
      <c r="O3" s="8"/>
      <c r="P3"/>
      <c r="Q3"/>
    </row>
    <row r="4" spans="1:17" ht="15" customHeight="1">
      <c r="A4" s="64" t="s">
        <v>231</v>
      </c>
      <c r="B4" s="527" t="str">
        <f>'100 Series'!B4</f>
        <v>Merkley Oaks</v>
      </c>
      <c r="C4" s="527"/>
      <c r="D4" s="445"/>
      <c r="E4" s="252"/>
      <c r="F4" s="65"/>
      <c r="G4" s="65" t="s">
        <v>0</v>
      </c>
      <c r="H4" s="437">
        <f>'100 Series'!H4</f>
        <v>45748</v>
      </c>
      <c r="I4" s="22"/>
      <c r="O4" s="8"/>
      <c r="P4"/>
      <c r="Q4"/>
    </row>
    <row r="5" spans="1:17" ht="15" customHeight="1">
      <c r="A5" s="64" t="s">
        <v>232</v>
      </c>
      <c r="B5" s="528" t="s">
        <v>266</v>
      </c>
      <c r="C5" s="528"/>
      <c r="D5" s="10"/>
      <c r="E5" s="10"/>
      <c r="F5" s="65"/>
      <c r="G5" s="65" t="s">
        <v>4</v>
      </c>
      <c r="H5" s="439" t="str">
        <f>'100 Series'!H5</f>
        <v xml:space="preserve"> XXX - XXX</v>
      </c>
      <c r="I5" s="26"/>
      <c r="O5" s="8"/>
      <c r="P5"/>
      <c r="Q5"/>
    </row>
    <row r="6" spans="1:17" ht="15" customHeight="1">
      <c r="A6" s="64"/>
      <c r="B6" s="10"/>
      <c r="C6" s="10"/>
      <c r="D6" s="10"/>
      <c r="E6" s="10"/>
      <c r="F6" s="9"/>
      <c r="G6" s="10"/>
      <c r="H6" s="10"/>
      <c r="I6" s="22"/>
      <c r="O6" s="8"/>
      <c r="P6"/>
      <c r="Q6"/>
    </row>
    <row r="7" spans="1:17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O7" s="8"/>
      <c r="P7"/>
      <c r="Q7"/>
    </row>
    <row r="8" spans="1:17" ht="15" customHeight="1">
      <c r="A8" s="64" t="s">
        <v>7</v>
      </c>
      <c r="B8" s="528" t="str">
        <f>'100 Series'!B8</f>
        <v>A-18 / A-19 / A-26</v>
      </c>
      <c r="C8" s="528"/>
      <c r="D8" s="10"/>
      <c r="E8" s="10"/>
      <c r="F8" s="21"/>
      <c r="G8" s="546" t="str">
        <f>'100 Series'!G8</f>
        <v>April 1, 2025 to March 31, 2026</v>
      </c>
      <c r="H8" s="546"/>
      <c r="I8" s="22"/>
      <c r="O8" s="8"/>
      <c r="P8"/>
      <c r="Q8"/>
    </row>
    <row r="9" spans="1:17" ht="15" customHeight="1" thickBot="1">
      <c r="A9" s="23"/>
      <c r="B9" s="25"/>
      <c r="C9" s="21"/>
      <c r="D9" s="21"/>
      <c r="E9" s="21"/>
      <c r="F9" s="21"/>
      <c r="G9" s="21"/>
      <c r="H9" s="21"/>
      <c r="I9" s="22"/>
      <c r="O9" s="8"/>
      <c r="P9"/>
      <c r="Q9"/>
    </row>
    <row r="10" spans="1:17" ht="15" customHeight="1" thickTop="1" thickBot="1">
      <c r="A10" s="366" t="s">
        <v>8</v>
      </c>
      <c r="B10" s="154" t="s">
        <v>11</v>
      </c>
      <c r="C10" s="237" t="s">
        <v>9</v>
      </c>
      <c r="D10" s="237" t="s">
        <v>21</v>
      </c>
      <c r="E10" s="237" t="s">
        <v>10</v>
      </c>
      <c r="F10" s="238" t="s">
        <v>27</v>
      </c>
      <c r="G10" s="191" t="s">
        <v>24</v>
      </c>
      <c r="H10" s="286" t="s">
        <v>23</v>
      </c>
      <c r="I10" s="287" t="s">
        <v>25</v>
      </c>
    </row>
    <row r="11" spans="1:17" ht="15" customHeight="1" thickTop="1">
      <c r="A11" s="340" t="s">
        <v>2</v>
      </c>
      <c r="B11" s="155" t="s">
        <v>12</v>
      </c>
      <c r="C11" s="161" t="s">
        <v>13</v>
      </c>
      <c r="D11" s="161" t="s">
        <v>20</v>
      </c>
      <c r="E11" s="161" t="s">
        <v>13</v>
      </c>
      <c r="F11" s="219" t="s">
        <v>12</v>
      </c>
      <c r="G11" s="253"/>
      <c r="H11" s="254"/>
      <c r="I11" s="255"/>
    </row>
    <row r="12" spans="1:17" ht="15" customHeight="1">
      <c r="A12" s="195" t="s">
        <v>14</v>
      </c>
      <c r="B12" s="62" t="s">
        <v>17</v>
      </c>
      <c r="C12" s="296" t="s">
        <v>15</v>
      </c>
      <c r="D12" s="297">
        <v>527</v>
      </c>
      <c r="E12" s="296" t="s">
        <v>16</v>
      </c>
      <c r="F12" s="367">
        <v>530</v>
      </c>
      <c r="G12" s="256"/>
      <c r="H12" s="257">
        <v>0.13</v>
      </c>
      <c r="I12" s="258"/>
    </row>
    <row r="13" spans="1:17" ht="15" customHeight="1" thickBot="1">
      <c r="A13" s="339" t="s">
        <v>2</v>
      </c>
      <c r="B13" s="157" t="s">
        <v>18</v>
      </c>
      <c r="C13" s="242" t="s">
        <v>18</v>
      </c>
      <c r="D13" s="243">
        <v>1</v>
      </c>
      <c r="E13" s="242" t="s">
        <v>18</v>
      </c>
      <c r="F13" s="244" t="s">
        <v>18</v>
      </c>
      <c r="G13" s="270"/>
      <c r="H13" s="271"/>
      <c r="I13" s="272"/>
    </row>
    <row r="14" spans="1:17" ht="20.100000000000001" customHeight="1" thickTop="1" thickBot="1">
      <c r="A14" s="348" t="s">
        <v>19</v>
      </c>
      <c r="B14" s="312"/>
      <c r="C14" s="313"/>
      <c r="D14" s="313"/>
      <c r="E14" s="313"/>
      <c r="F14" s="313"/>
      <c r="G14" s="314"/>
      <c r="H14" s="312"/>
      <c r="I14" s="315"/>
    </row>
    <row r="15" spans="1:17" ht="16.5" thickTop="1">
      <c r="A15" s="176"/>
      <c r="B15" s="351"/>
      <c r="C15" s="352"/>
      <c r="D15" s="353"/>
      <c r="E15" s="353"/>
      <c r="F15" s="353"/>
      <c r="G15" s="354"/>
      <c r="H15" s="351"/>
      <c r="I15" s="355"/>
    </row>
    <row r="16" spans="1:17" ht="15.75">
      <c r="A16" s="349">
        <v>1010</v>
      </c>
      <c r="B16" s="440">
        <v>0</v>
      </c>
      <c r="C16" s="441">
        <v>0</v>
      </c>
      <c r="D16" s="441">
        <v>0</v>
      </c>
      <c r="E16" s="441">
        <v>0</v>
      </c>
      <c r="F16" s="441">
        <v>0</v>
      </c>
      <c r="G16" s="442">
        <f>SUM(B16:F16)</f>
        <v>0</v>
      </c>
      <c r="H16" s="440">
        <f>G16*H$12</f>
        <v>0</v>
      </c>
      <c r="I16" s="453">
        <f>+G16+H16</f>
        <v>0</v>
      </c>
      <c r="J16" s="3"/>
    </row>
    <row r="17" spans="1:10" ht="15.75">
      <c r="A17" s="158"/>
      <c r="B17" s="356"/>
      <c r="C17" s="282"/>
      <c r="D17" s="282"/>
      <c r="E17" s="282"/>
      <c r="F17" s="282"/>
      <c r="G17" s="357"/>
      <c r="H17" s="356"/>
      <c r="I17" s="358"/>
      <c r="J17" s="3"/>
    </row>
    <row r="18" spans="1:10" ht="15.75">
      <c r="A18" s="349">
        <v>1015</v>
      </c>
      <c r="B18" s="440">
        <v>0</v>
      </c>
      <c r="C18" s="441">
        <v>0</v>
      </c>
      <c r="D18" s="441">
        <v>0</v>
      </c>
      <c r="E18" s="441">
        <v>0</v>
      </c>
      <c r="F18" s="441">
        <v>0</v>
      </c>
      <c r="G18" s="442">
        <f>SUM(B18:F18)</f>
        <v>0</v>
      </c>
      <c r="H18" s="440">
        <f>G18*H$12</f>
        <v>0</v>
      </c>
      <c r="I18" s="453">
        <f>+G18+H18</f>
        <v>0</v>
      </c>
      <c r="J18" s="3"/>
    </row>
    <row r="19" spans="1:10" ht="15.75">
      <c r="A19" s="158"/>
      <c r="B19" s="356"/>
      <c r="C19" s="282"/>
      <c r="D19" s="282"/>
      <c r="E19" s="282"/>
      <c r="F19" s="282"/>
      <c r="G19" s="357"/>
      <c r="H19" s="356"/>
      <c r="I19" s="358"/>
      <c r="J19" s="3"/>
    </row>
    <row r="20" spans="1:10" ht="15.75">
      <c r="A20" s="349">
        <v>1016</v>
      </c>
      <c r="B20" s="440">
        <v>0</v>
      </c>
      <c r="C20" s="441">
        <v>0</v>
      </c>
      <c r="D20" s="441">
        <v>0</v>
      </c>
      <c r="E20" s="441">
        <v>0</v>
      </c>
      <c r="F20" s="441">
        <v>0</v>
      </c>
      <c r="G20" s="442">
        <f>SUM(B20:F20)</f>
        <v>0</v>
      </c>
      <c r="H20" s="440">
        <f>G20*H$12</f>
        <v>0</v>
      </c>
      <c r="I20" s="453">
        <f>+G20+H20</f>
        <v>0</v>
      </c>
      <c r="J20" s="3"/>
    </row>
    <row r="21" spans="1:10" ht="15.75">
      <c r="A21" s="349" t="s">
        <v>54</v>
      </c>
      <c r="B21" s="440">
        <v>0</v>
      </c>
      <c r="C21" s="441">
        <v>0</v>
      </c>
      <c r="D21" s="441">
        <v>0</v>
      </c>
      <c r="E21" s="441">
        <v>0</v>
      </c>
      <c r="F21" s="441">
        <v>0</v>
      </c>
      <c r="G21" s="442">
        <f>SUM(B21:F21)</f>
        <v>0</v>
      </c>
      <c r="H21" s="440">
        <f>G21*H$12</f>
        <v>0</v>
      </c>
      <c r="I21" s="453">
        <f>+G21+H21</f>
        <v>0</v>
      </c>
      <c r="J21" s="3"/>
    </row>
    <row r="22" spans="1:10" ht="15.75">
      <c r="A22" s="158"/>
      <c r="B22" s="356"/>
      <c r="C22" s="282"/>
      <c r="D22" s="282"/>
      <c r="E22" s="282"/>
      <c r="F22" s="282"/>
      <c r="G22" s="357"/>
      <c r="H22" s="356"/>
      <c r="I22" s="358"/>
      <c r="J22" s="3"/>
    </row>
    <row r="23" spans="1:10" ht="15.75">
      <c r="A23" s="158">
        <v>1020</v>
      </c>
      <c r="B23" s="440">
        <v>0</v>
      </c>
      <c r="C23" s="441">
        <v>0</v>
      </c>
      <c r="D23" s="441">
        <v>0</v>
      </c>
      <c r="E23" s="441">
        <v>0</v>
      </c>
      <c r="F23" s="441">
        <v>0</v>
      </c>
      <c r="G23" s="442">
        <f>SUM(B23:F23)</f>
        <v>0</v>
      </c>
      <c r="H23" s="440">
        <f>G23*H$12</f>
        <v>0</v>
      </c>
      <c r="I23" s="453">
        <f>+G23+H23</f>
        <v>0</v>
      </c>
      <c r="J23" s="3"/>
    </row>
    <row r="24" spans="1:10" ht="15.75">
      <c r="A24" s="158"/>
      <c r="B24" s="169"/>
      <c r="C24" s="170"/>
      <c r="D24" s="170"/>
      <c r="E24" s="170"/>
      <c r="F24" s="170"/>
      <c r="G24" s="171"/>
      <c r="H24" s="169"/>
      <c r="I24" s="359"/>
      <c r="J24" s="3"/>
    </row>
    <row r="25" spans="1:10" ht="15.75">
      <c r="A25" s="350">
        <v>1026</v>
      </c>
      <c r="B25" s="440">
        <v>0</v>
      </c>
      <c r="C25" s="441">
        <v>0</v>
      </c>
      <c r="D25" s="441">
        <v>0</v>
      </c>
      <c r="E25" s="441">
        <v>0</v>
      </c>
      <c r="F25" s="441">
        <v>0</v>
      </c>
      <c r="G25" s="442">
        <f>SUM(B25:F25)</f>
        <v>0</v>
      </c>
      <c r="H25" s="440">
        <f>G25*H$12</f>
        <v>0</v>
      </c>
      <c r="I25" s="453">
        <f>+G25+H25</f>
        <v>0</v>
      </c>
      <c r="J25" s="3"/>
    </row>
    <row r="26" spans="1:10" ht="15.75">
      <c r="A26" s="158"/>
      <c r="B26" s="169"/>
      <c r="C26" s="167"/>
      <c r="D26" s="167"/>
      <c r="E26" s="167"/>
      <c r="F26" s="167"/>
      <c r="G26" s="168"/>
      <c r="H26" s="166"/>
      <c r="I26" s="278"/>
      <c r="J26" s="3"/>
    </row>
    <row r="27" spans="1:10" ht="15.75">
      <c r="A27" s="158">
        <v>1030</v>
      </c>
      <c r="B27" s="440">
        <v>0</v>
      </c>
      <c r="C27" s="441">
        <v>0</v>
      </c>
      <c r="D27" s="441">
        <v>0</v>
      </c>
      <c r="E27" s="441">
        <v>0</v>
      </c>
      <c r="F27" s="441">
        <v>0</v>
      </c>
      <c r="G27" s="442">
        <f>SUM(B27:F27)</f>
        <v>0</v>
      </c>
      <c r="H27" s="440">
        <f>G27*H$12</f>
        <v>0</v>
      </c>
      <c r="I27" s="453">
        <f>+G27+H27</f>
        <v>0</v>
      </c>
      <c r="J27" s="3"/>
    </row>
    <row r="28" spans="1:10" ht="15.75">
      <c r="A28" s="350"/>
      <c r="B28" s="169"/>
      <c r="C28" s="167"/>
      <c r="D28" s="167"/>
      <c r="E28" s="167"/>
      <c r="F28" s="167"/>
      <c r="G28" s="168"/>
      <c r="H28" s="166"/>
      <c r="I28" s="278"/>
      <c r="J28" s="3"/>
    </row>
    <row r="29" spans="1:10" ht="15.75">
      <c r="A29" s="158">
        <v>1035</v>
      </c>
      <c r="B29" s="440">
        <v>0</v>
      </c>
      <c r="C29" s="441">
        <v>0</v>
      </c>
      <c r="D29" s="441">
        <v>0</v>
      </c>
      <c r="E29" s="441">
        <v>0</v>
      </c>
      <c r="F29" s="441">
        <v>0</v>
      </c>
      <c r="G29" s="442">
        <f>SUM(B29:F29)</f>
        <v>0</v>
      </c>
      <c r="H29" s="440">
        <f>G29*H$12</f>
        <v>0</v>
      </c>
      <c r="I29" s="453">
        <f>+G29+H29</f>
        <v>0</v>
      </c>
      <c r="J29" s="3"/>
    </row>
    <row r="30" spans="1:10" ht="15.75">
      <c r="A30" s="350"/>
      <c r="B30" s="169"/>
      <c r="C30" s="167"/>
      <c r="D30" s="167"/>
      <c r="E30" s="167"/>
      <c r="F30" s="167"/>
      <c r="G30" s="168"/>
      <c r="H30" s="166"/>
      <c r="I30" s="278"/>
      <c r="J30" s="3"/>
    </row>
    <row r="31" spans="1:10" ht="15.75">
      <c r="A31" s="350">
        <v>1046</v>
      </c>
      <c r="B31" s="440">
        <v>0</v>
      </c>
      <c r="C31" s="441">
        <v>0</v>
      </c>
      <c r="D31" s="441">
        <v>0</v>
      </c>
      <c r="E31" s="441">
        <v>0</v>
      </c>
      <c r="F31" s="441">
        <v>0</v>
      </c>
      <c r="G31" s="442">
        <f>SUM(B31:F31)</f>
        <v>0</v>
      </c>
      <c r="H31" s="440">
        <f>G31*H$12</f>
        <v>0</v>
      </c>
      <c r="I31" s="453">
        <f>+G31+H31</f>
        <v>0</v>
      </c>
      <c r="J31" s="3"/>
    </row>
    <row r="32" spans="1:10" ht="15.75">
      <c r="A32" s="350"/>
      <c r="B32" s="169"/>
      <c r="C32" s="167"/>
      <c r="D32" s="167"/>
      <c r="E32" s="167"/>
      <c r="F32" s="167"/>
      <c r="G32" s="168"/>
      <c r="H32" s="166"/>
      <c r="I32" s="278"/>
      <c r="J32" s="3"/>
    </row>
    <row r="33" spans="1:16" ht="15.75">
      <c r="A33" s="158">
        <v>1050</v>
      </c>
      <c r="B33" s="440">
        <v>0</v>
      </c>
      <c r="C33" s="441">
        <v>0</v>
      </c>
      <c r="D33" s="441">
        <v>0</v>
      </c>
      <c r="E33" s="441">
        <v>0</v>
      </c>
      <c r="F33" s="441">
        <v>0</v>
      </c>
      <c r="G33" s="442">
        <f>SUM(B33:F33)</f>
        <v>0</v>
      </c>
      <c r="H33" s="440">
        <f>G33*H$12</f>
        <v>0</v>
      </c>
      <c r="I33" s="453">
        <f>+G33+H33</f>
        <v>0</v>
      </c>
      <c r="J33" s="3"/>
    </row>
    <row r="34" spans="1:16" ht="15.75">
      <c r="A34" s="158"/>
      <c r="B34" s="169"/>
      <c r="C34" s="167"/>
      <c r="D34" s="167"/>
      <c r="E34" s="167"/>
      <c r="F34" s="167"/>
      <c r="G34" s="168"/>
      <c r="H34" s="166"/>
      <c r="I34" s="278"/>
      <c r="J34" s="3"/>
    </row>
    <row r="35" spans="1:16" ht="15.75">
      <c r="A35" s="158">
        <v>1086</v>
      </c>
      <c r="B35" s="440">
        <v>0</v>
      </c>
      <c r="C35" s="441">
        <v>0</v>
      </c>
      <c r="D35" s="441">
        <v>0</v>
      </c>
      <c r="E35" s="441">
        <v>0</v>
      </c>
      <c r="F35" s="441">
        <v>0</v>
      </c>
      <c r="G35" s="442">
        <f>SUM(B35:F35)</f>
        <v>0</v>
      </c>
      <c r="H35" s="440">
        <f>G35*H$12</f>
        <v>0</v>
      </c>
      <c r="I35" s="453">
        <f>+G35+H35</f>
        <v>0</v>
      </c>
      <c r="J35" s="3"/>
    </row>
    <row r="36" spans="1:16" ht="15.75">
      <c r="A36" s="158"/>
      <c r="B36" s="360"/>
      <c r="C36" s="167"/>
      <c r="D36" s="361"/>
      <c r="E36" s="361"/>
      <c r="F36" s="361"/>
      <c r="G36" s="362"/>
      <c r="H36" s="360"/>
      <c r="I36" s="363"/>
      <c r="J36" s="6"/>
    </row>
    <row r="37" spans="1:16" ht="15.75">
      <c r="A37" s="349"/>
      <c r="B37" s="281"/>
      <c r="C37" s="282"/>
      <c r="D37" s="283"/>
      <c r="E37" s="283"/>
      <c r="F37" s="361"/>
      <c r="G37" s="175"/>
      <c r="H37" s="281"/>
      <c r="I37" s="284"/>
      <c r="J37" s="2"/>
    </row>
    <row r="38" spans="1:16" ht="15.75">
      <c r="A38" s="350"/>
      <c r="B38" s="364"/>
      <c r="C38" s="170"/>
      <c r="D38" s="365"/>
      <c r="E38" s="365"/>
      <c r="F38" s="167"/>
      <c r="G38" s="172"/>
      <c r="H38" s="360"/>
      <c r="I38" s="363"/>
      <c r="J38" s="3"/>
    </row>
    <row r="39" spans="1:16" ht="15.75">
      <c r="A39" s="350"/>
      <c r="B39" s="364"/>
      <c r="C39" s="167"/>
      <c r="D39" s="361"/>
      <c r="E39" s="361"/>
      <c r="F39" s="167"/>
      <c r="G39" s="172"/>
      <c r="H39" s="360"/>
      <c r="I39" s="363"/>
      <c r="J39" s="41"/>
    </row>
    <row r="40" spans="1:16" ht="15.75">
      <c r="A40" s="350"/>
      <c r="B40" s="364"/>
      <c r="C40" s="167"/>
      <c r="D40" s="361"/>
      <c r="E40" s="361"/>
      <c r="F40" s="167"/>
      <c r="G40" s="172"/>
      <c r="H40" s="360"/>
      <c r="I40" s="363"/>
      <c r="J40" s="41"/>
    </row>
    <row r="41" spans="1:16" ht="15.75">
      <c r="A41" s="350"/>
      <c r="B41" s="364"/>
      <c r="C41" s="167"/>
      <c r="D41" s="361"/>
      <c r="E41" s="361"/>
      <c r="F41" s="167"/>
      <c r="G41" s="172"/>
      <c r="H41" s="360"/>
      <c r="I41" s="363"/>
      <c r="J41" s="41"/>
    </row>
    <row r="42" spans="1:16" ht="15.75">
      <c r="A42" s="158"/>
      <c r="B42" s="364"/>
      <c r="C42" s="167"/>
      <c r="D42" s="361"/>
      <c r="E42" s="361"/>
      <c r="F42" s="361"/>
      <c r="G42" s="172"/>
      <c r="H42" s="360"/>
      <c r="I42" s="363"/>
    </row>
    <row r="43" spans="1:16" ht="15.75">
      <c r="A43" s="350"/>
      <c r="B43" s="364"/>
      <c r="C43" s="167"/>
      <c r="D43" s="361"/>
      <c r="E43" s="361"/>
      <c r="F43" s="167"/>
      <c r="G43" s="172"/>
      <c r="H43" s="360"/>
      <c r="I43" s="363"/>
      <c r="J43" s="41"/>
    </row>
    <row r="44" spans="1:16" ht="16.5" thickBot="1">
      <c r="A44" s="350"/>
      <c r="B44" s="364"/>
      <c r="C44" s="167"/>
      <c r="D44" s="361"/>
      <c r="E44" s="361"/>
      <c r="F44" s="167"/>
      <c r="G44" s="172"/>
      <c r="H44" s="360"/>
      <c r="I44" s="363"/>
      <c r="J44" s="41"/>
    </row>
    <row r="45" spans="1:16" s="1" customFormat="1" ht="20.100000000000001" customHeight="1" thickTop="1" thickBot="1">
      <c r="A45" s="232" t="s">
        <v>2</v>
      </c>
      <c r="B45" s="531" t="s">
        <v>208</v>
      </c>
      <c r="C45" s="532"/>
      <c r="D45" s="532"/>
      <c r="E45" s="532"/>
      <c r="F45" s="533"/>
      <c r="G45" s="233"/>
      <c r="H45" s="234"/>
      <c r="I45" s="235"/>
      <c r="J45" s="41"/>
      <c r="K45" s="41"/>
      <c r="L45" s="41"/>
      <c r="M45" s="41"/>
      <c r="N45" s="41"/>
      <c r="O45" s="11"/>
    </row>
    <row r="46" spans="1:16" s="1" customFormat="1" ht="45" customHeight="1" thickTop="1" thickBot="1">
      <c r="A46" s="236" t="s">
        <v>206</v>
      </c>
      <c r="B46" s="534" t="s">
        <v>207</v>
      </c>
      <c r="C46" s="535"/>
      <c r="D46" s="535"/>
      <c r="E46" s="535"/>
      <c r="F46" s="536"/>
      <c r="G46" s="229"/>
      <c r="H46" s="230"/>
      <c r="I46" s="231"/>
      <c r="J46" s="41"/>
      <c r="K46" s="41"/>
      <c r="L46" s="41"/>
      <c r="M46" s="41"/>
      <c r="N46" s="41"/>
      <c r="O46" s="11"/>
    </row>
    <row r="47" spans="1:16" s="11" customFormat="1" ht="20.100000000000001" customHeight="1" thickTop="1" thickBot="1">
      <c r="A47" s="181" t="str">
        <f>'100 Series'!A$49</f>
        <v>Service :</v>
      </c>
      <c r="B47" s="521" t="str">
        <f>'100 Series'!B$49</f>
        <v xml:space="preserve">     Hourly Rate for Repairs and Authorized Service Outside of Contractual Obligations</v>
      </c>
      <c r="C47" s="522"/>
      <c r="D47" s="522"/>
      <c r="E47" s="522"/>
      <c r="F47" s="522"/>
      <c r="G47" s="522"/>
      <c r="H47" s="523"/>
      <c r="I47" s="451" t="str">
        <f>'100 Series'!I$49</f>
        <v>$0.00 / Hr</v>
      </c>
      <c r="J47" s="41"/>
      <c r="K47" s="41"/>
      <c r="L47" s="41"/>
      <c r="M47" s="41"/>
      <c r="N47" s="41"/>
      <c r="O47" s="41"/>
      <c r="P47" s="41"/>
    </row>
    <row r="48" spans="1:16" s="1" customFormat="1" ht="15" customHeight="1" thickTop="1">
      <c r="A48" s="23"/>
      <c r="B48" s="21"/>
      <c r="C48" s="21"/>
      <c r="D48" s="21"/>
      <c r="E48" s="21"/>
      <c r="F48" s="21"/>
      <c r="G48" s="21"/>
      <c r="H48" s="21"/>
      <c r="I48" s="22"/>
      <c r="J48" s="41"/>
      <c r="K48" s="41"/>
      <c r="L48" s="41"/>
      <c r="M48" s="41"/>
      <c r="N48" s="41"/>
      <c r="O48" s="11"/>
    </row>
    <row r="49" spans="1:17" ht="20.100000000000001" customHeight="1">
      <c r="A49" s="524" t="s">
        <v>22</v>
      </c>
      <c r="B49" s="525"/>
      <c r="C49" s="525"/>
      <c r="D49" s="525"/>
      <c r="E49" s="525"/>
      <c r="F49" s="525"/>
      <c r="G49" s="525"/>
      <c r="H49" s="525"/>
      <c r="I49" s="526"/>
      <c r="N49" s="8"/>
      <c r="O49"/>
      <c r="P49"/>
      <c r="Q49"/>
    </row>
    <row r="50" spans="1:17" ht="15" customHeight="1">
      <c r="A50" s="537"/>
      <c r="B50" s="538"/>
      <c r="C50" s="538"/>
      <c r="D50" s="538"/>
      <c r="E50" s="538"/>
      <c r="F50" s="538"/>
      <c r="G50" s="538"/>
      <c r="H50" s="538"/>
      <c r="I50" s="539"/>
      <c r="N50" s="8"/>
      <c r="O50"/>
      <c r="P50"/>
      <c r="Q50"/>
    </row>
    <row r="51" spans="1:17" s="4" customFormat="1" ht="15" customHeight="1">
      <c r="A51" s="506" t="s">
        <v>184</v>
      </c>
      <c r="B51" s="507"/>
      <c r="C51" s="507"/>
      <c r="D51" s="507"/>
      <c r="E51" s="507"/>
      <c r="F51" s="507"/>
      <c r="G51" s="507"/>
      <c r="H51" s="507"/>
      <c r="I51" s="508"/>
      <c r="J51" s="20"/>
      <c r="K51" s="20"/>
      <c r="L51" s="20"/>
      <c r="M51" s="20"/>
      <c r="N51" s="20"/>
    </row>
    <row r="52" spans="1:17" s="4" customFormat="1" ht="15" customHeight="1">
      <c r="A52" s="506" t="s">
        <v>185</v>
      </c>
      <c r="B52" s="507"/>
      <c r="C52" s="507"/>
      <c r="D52" s="507"/>
      <c r="E52" s="507"/>
      <c r="F52" s="507"/>
      <c r="G52" s="507"/>
      <c r="H52" s="507"/>
      <c r="I52" s="508"/>
      <c r="J52" s="20"/>
      <c r="K52" s="20"/>
      <c r="L52" s="20"/>
      <c r="M52" s="20"/>
      <c r="N52" s="20"/>
    </row>
    <row r="53" spans="1:17" s="4" customFormat="1" ht="15" customHeight="1">
      <c r="A53" s="506" t="s">
        <v>186</v>
      </c>
      <c r="B53" s="507"/>
      <c r="C53" s="507"/>
      <c r="D53" s="507"/>
      <c r="E53" s="507"/>
      <c r="F53" s="507"/>
      <c r="G53" s="507"/>
      <c r="H53" s="507"/>
      <c r="I53" s="508"/>
      <c r="J53" s="20"/>
      <c r="K53" s="20"/>
      <c r="L53" s="20"/>
      <c r="M53" s="20"/>
      <c r="N53" s="20"/>
    </row>
    <row r="54" spans="1:17" s="4" customFormat="1" ht="15" customHeight="1">
      <c r="A54" s="509" t="s">
        <v>187</v>
      </c>
      <c r="B54" s="510"/>
      <c r="C54" s="510"/>
      <c r="D54" s="510"/>
      <c r="E54" s="510"/>
      <c r="F54" s="510"/>
      <c r="G54" s="510"/>
      <c r="H54" s="510"/>
      <c r="I54" s="511"/>
      <c r="J54" s="20"/>
      <c r="K54" s="20"/>
      <c r="L54" s="20"/>
      <c r="M54" s="20"/>
      <c r="N54" s="20"/>
    </row>
    <row r="55" spans="1:17" s="4" customFormat="1" ht="15" customHeight="1">
      <c r="A55" s="509" t="s">
        <v>188</v>
      </c>
      <c r="B55" s="510"/>
      <c r="C55" s="510"/>
      <c r="D55" s="510"/>
      <c r="E55" s="510"/>
      <c r="F55" s="510"/>
      <c r="G55" s="510"/>
      <c r="H55" s="510"/>
      <c r="I55" s="511"/>
      <c r="J55" s="20"/>
      <c r="K55" s="20"/>
      <c r="L55" s="20"/>
      <c r="M55" s="20"/>
      <c r="N55" s="20"/>
    </row>
    <row r="56" spans="1:17" s="4" customFormat="1" ht="15" customHeight="1">
      <c r="A56" s="506" t="s">
        <v>189</v>
      </c>
      <c r="B56" s="507"/>
      <c r="C56" s="507"/>
      <c r="D56" s="507"/>
      <c r="E56" s="507"/>
      <c r="F56" s="507"/>
      <c r="G56" s="507"/>
      <c r="H56" s="507"/>
      <c r="I56" s="508"/>
      <c r="J56" s="20"/>
      <c r="K56" s="20"/>
      <c r="L56" s="20"/>
      <c r="M56" s="20"/>
      <c r="N56" s="20"/>
    </row>
    <row r="57" spans="1:17" s="4" customFormat="1" ht="15" customHeight="1">
      <c r="A57" s="506" t="s">
        <v>190</v>
      </c>
      <c r="B57" s="507"/>
      <c r="C57" s="507"/>
      <c r="D57" s="507"/>
      <c r="E57" s="507"/>
      <c r="F57" s="507"/>
      <c r="G57" s="507"/>
      <c r="H57" s="507"/>
      <c r="I57" s="508"/>
      <c r="J57" s="20"/>
      <c r="K57" s="20"/>
      <c r="L57" s="20"/>
      <c r="M57" s="20"/>
      <c r="N57" s="20"/>
    </row>
    <row r="58" spans="1:17" s="4" customFormat="1" ht="15" customHeight="1">
      <c r="A58" s="506" t="s">
        <v>191</v>
      </c>
      <c r="B58" s="507"/>
      <c r="C58" s="507"/>
      <c r="D58" s="507"/>
      <c r="E58" s="507"/>
      <c r="F58" s="507"/>
      <c r="G58" s="507"/>
      <c r="H58" s="507"/>
      <c r="I58" s="508"/>
      <c r="J58" s="20"/>
      <c r="K58" s="20"/>
      <c r="L58" s="20"/>
      <c r="M58" s="20"/>
      <c r="N58" s="20"/>
    </row>
    <row r="59" spans="1:17" s="4" customFormat="1" ht="15" customHeight="1">
      <c r="A59" s="509" t="s">
        <v>192</v>
      </c>
      <c r="B59" s="510"/>
      <c r="C59" s="510"/>
      <c r="D59" s="510"/>
      <c r="E59" s="510"/>
      <c r="F59" s="510"/>
      <c r="G59" s="510"/>
      <c r="H59" s="510"/>
      <c r="I59" s="511"/>
      <c r="J59" s="20"/>
      <c r="K59" s="20"/>
      <c r="L59" s="20"/>
      <c r="M59" s="20"/>
      <c r="N59" s="20"/>
    </row>
    <row r="60" spans="1:17" ht="15" customHeight="1">
      <c r="A60" s="82"/>
      <c r="D60" s="3"/>
      <c r="E60" s="3"/>
      <c r="F60" s="3"/>
      <c r="I60" s="83"/>
      <c r="N60" s="8"/>
      <c r="O60"/>
      <c r="P60"/>
      <c r="Q60"/>
    </row>
    <row r="61" spans="1:17" ht="15" customHeight="1">
      <c r="A61" s="82"/>
      <c r="D61" s="3"/>
      <c r="E61" s="3"/>
      <c r="F61" s="3"/>
      <c r="I61" s="83"/>
      <c r="N61" s="8"/>
      <c r="O61"/>
      <c r="P61"/>
      <c r="Q61"/>
    </row>
    <row r="62" spans="1:17" ht="15" customHeight="1">
      <c r="A62" s="82"/>
      <c r="E62" s="79" t="s">
        <v>30</v>
      </c>
      <c r="F62" s="79"/>
      <c r="G62" s="79"/>
      <c r="H62" s="79"/>
      <c r="I62" s="83"/>
      <c r="N62" s="8"/>
      <c r="O62"/>
      <c r="P62"/>
      <c r="Q62"/>
    </row>
    <row r="63" spans="1:17" ht="15" customHeight="1">
      <c r="A63" s="82"/>
      <c r="D63" s="3"/>
      <c r="E63" s="3"/>
      <c r="F63" s="3"/>
      <c r="I63" s="83"/>
      <c r="N63" s="8"/>
      <c r="O63"/>
      <c r="P63"/>
      <c r="Q63"/>
    </row>
    <row r="64" spans="1:17" ht="15" customHeight="1">
      <c r="A64" s="82"/>
      <c r="D64" s="3"/>
      <c r="E64" s="3"/>
      <c r="F64" s="3"/>
      <c r="I64" s="83"/>
      <c r="N64" s="8"/>
      <c r="O64"/>
      <c r="P64"/>
      <c r="Q64"/>
    </row>
    <row r="65" spans="1:17" ht="15" customHeight="1">
      <c r="A65" s="82"/>
      <c r="E65" s="79" t="s">
        <v>105</v>
      </c>
      <c r="F65" s="79"/>
      <c r="G65" s="79"/>
      <c r="H65" s="79"/>
      <c r="I65" s="83"/>
      <c r="N65" s="8"/>
      <c r="O65"/>
      <c r="P65"/>
      <c r="Q65"/>
    </row>
    <row r="66" spans="1:17" ht="15" customHeight="1">
      <c r="A66" s="82"/>
      <c r="D66" s="3"/>
      <c r="E66" s="3"/>
      <c r="F66" s="3"/>
      <c r="I66" s="83"/>
      <c r="N66" s="8"/>
      <c r="O66"/>
      <c r="P66"/>
      <c r="Q66"/>
    </row>
    <row r="67" spans="1:17" ht="15" customHeight="1">
      <c r="A67" s="82"/>
      <c r="D67" s="3"/>
      <c r="E67" s="3"/>
      <c r="F67" s="3"/>
      <c r="I67" s="83"/>
      <c r="N67" s="8"/>
      <c r="O67"/>
      <c r="P67"/>
      <c r="Q67"/>
    </row>
    <row r="68" spans="1:17" s="81" customFormat="1" ht="20.100000000000001" customHeight="1">
      <c r="A68" s="84"/>
      <c r="B68" s="529" t="s">
        <v>172</v>
      </c>
      <c r="C68" s="529"/>
      <c r="D68" s="85"/>
      <c r="E68" s="85">
        <v>30</v>
      </c>
      <c r="F68" s="80"/>
      <c r="G68" s="80" t="s">
        <v>171</v>
      </c>
      <c r="H68" s="80"/>
      <c r="I68" s="86"/>
      <c r="J68" s="80"/>
      <c r="K68" s="80"/>
      <c r="L68" s="80"/>
      <c r="M68" s="80"/>
      <c r="N68" s="80"/>
    </row>
    <row r="69" spans="1:17" ht="15" customHeight="1">
      <c r="A69" s="82"/>
      <c r="I69" s="83"/>
      <c r="O69" s="8"/>
      <c r="P69"/>
      <c r="Q69"/>
    </row>
    <row r="70" spans="1:17" ht="15" customHeight="1" thickBot="1">
      <c r="A70" s="186"/>
      <c r="B70" s="184"/>
      <c r="C70" s="184"/>
      <c r="D70" s="184"/>
      <c r="E70" s="184"/>
      <c r="F70" s="184"/>
      <c r="G70" s="184"/>
      <c r="H70" s="184"/>
      <c r="I70" s="187"/>
      <c r="O70" s="8"/>
      <c r="P70"/>
      <c r="Q70"/>
    </row>
    <row r="71" spans="1:17" ht="15" customHeight="1" thickTop="1"/>
    <row r="72" spans="1:17" ht="15" customHeight="1"/>
    <row r="73" spans="1:17" ht="15" customHeight="1"/>
    <row r="74" spans="1:17" ht="15" customHeight="1"/>
    <row r="75" spans="1:17" ht="15" customHeight="1"/>
    <row r="76" spans="1:17" ht="15" customHeight="1"/>
    <row r="77" spans="1:17" ht="15" customHeight="1"/>
    <row r="78" spans="1:17" ht="15" customHeight="1"/>
    <row r="79" spans="1:17" ht="15" customHeight="1"/>
    <row r="80" spans="1:17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</sheetData>
  <mergeCells count="24">
    <mergeCell ref="B46:F46"/>
    <mergeCell ref="B47:H47"/>
    <mergeCell ref="B7:C7"/>
    <mergeCell ref="G7:H7"/>
    <mergeCell ref="B8:C8"/>
    <mergeCell ref="G8:H8"/>
    <mergeCell ref="A1:I1"/>
    <mergeCell ref="A2:I2"/>
    <mergeCell ref="A3:I3"/>
    <mergeCell ref="B4:C4"/>
    <mergeCell ref="B45:F45"/>
    <mergeCell ref="B5:C5"/>
    <mergeCell ref="A49:I49"/>
    <mergeCell ref="A50:I50"/>
    <mergeCell ref="A51:I51"/>
    <mergeCell ref="A52:I52"/>
    <mergeCell ref="A53:I53"/>
    <mergeCell ref="A59:I59"/>
    <mergeCell ref="B68:C68"/>
    <mergeCell ref="A54:I54"/>
    <mergeCell ref="A55:I55"/>
    <mergeCell ref="A56:I56"/>
    <mergeCell ref="A57:I57"/>
    <mergeCell ref="A58:I58"/>
  </mergeCells>
  <printOptions horizontalCentered="1"/>
  <pageMargins left="0.25" right="0.25" top="0.5" bottom="0.25" header="0" footer="0"/>
  <pageSetup paperSize="5" scale="83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97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24.77734375" style="20" customWidth="1"/>
    <col min="2" max="3" width="12.77734375" style="20" customWidth="1"/>
    <col min="4" max="4" width="9.77734375" style="20" customWidth="1"/>
    <col min="5" max="5" width="12.77734375" style="20" customWidth="1"/>
    <col min="6" max="6" width="9.77734375" style="20" customWidth="1"/>
    <col min="7" max="9" width="10.77734375" style="20" customWidth="1"/>
    <col min="10" max="17" width="8.88671875" style="20"/>
    <col min="18" max="20" width="8.88671875" style="4"/>
  </cols>
  <sheetData>
    <row r="1" spans="1:20" ht="9.9499999999999993" customHeight="1" thickTop="1">
      <c r="A1" s="512"/>
      <c r="B1" s="513"/>
      <c r="C1" s="513"/>
      <c r="D1" s="513"/>
      <c r="E1" s="513"/>
      <c r="F1" s="513"/>
      <c r="G1" s="513"/>
      <c r="H1" s="513"/>
      <c r="I1" s="514"/>
      <c r="O1" s="8"/>
      <c r="P1" s="8"/>
      <c r="Q1"/>
      <c r="R1"/>
      <c r="S1"/>
      <c r="T1"/>
    </row>
    <row r="2" spans="1:20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O2" s="8"/>
      <c r="P2" s="8"/>
      <c r="Q2"/>
      <c r="R2"/>
      <c r="S2"/>
      <c r="T2"/>
    </row>
    <row r="3" spans="1:20" ht="9.9499999999999993" customHeight="1">
      <c r="A3" s="518"/>
      <c r="B3" s="519"/>
      <c r="C3" s="519"/>
      <c r="D3" s="519"/>
      <c r="E3" s="519"/>
      <c r="F3" s="519"/>
      <c r="G3" s="519"/>
      <c r="H3" s="519"/>
      <c r="I3" s="520"/>
      <c r="O3" s="8"/>
      <c r="P3" s="8"/>
      <c r="Q3"/>
      <c r="R3"/>
      <c r="S3"/>
      <c r="T3"/>
    </row>
    <row r="4" spans="1:20" ht="15" customHeight="1">
      <c r="A4" s="64" t="s">
        <v>231</v>
      </c>
      <c r="B4" s="212" t="str">
        <f>'100 Series'!B4</f>
        <v>Merkley Oaks</v>
      </c>
      <c r="C4" s="445"/>
      <c r="D4" s="445"/>
      <c r="E4" s="252"/>
      <c r="F4" s="65"/>
      <c r="G4" s="65" t="s">
        <v>0</v>
      </c>
      <c r="H4" s="437">
        <f>'100 Series'!H4</f>
        <v>45748</v>
      </c>
      <c r="I4" s="22"/>
      <c r="O4" s="8"/>
      <c r="P4" s="8"/>
      <c r="Q4"/>
      <c r="R4"/>
      <c r="S4"/>
      <c r="T4"/>
    </row>
    <row r="5" spans="1:20" ht="15" customHeight="1">
      <c r="A5" s="64" t="s">
        <v>232</v>
      </c>
      <c r="B5" s="212" t="str">
        <f>'1000 Series'!B5</f>
        <v>1000 SERIES</v>
      </c>
      <c r="C5" s="10"/>
      <c r="D5" s="10"/>
      <c r="E5" s="10"/>
      <c r="F5" s="65"/>
      <c r="G5" s="65" t="s">
        <v>4</v>
      </c>
      <c r="H5" s="437" t="str">
        <f>'100 Series'!H5</f>
        <v xml:space="preserve"> XXX - XXX</v>
      </c>
      <c r="I5" s="26"/>
      <c r="O5" s="8"/>
      <c r="P5" s="8"/>
      <c r="Q5"/>
      <c r="R5"/>
      <c r="S5"/>
      <c r="T5"/>
    </row>
    <row r="6" spans="1:20" ht="9.9499999999999993" customHeight="1">
      <c r="A6" s="64"/>
      <c r="B6" s="10"/>
      <c r="C6" s="10"/>
      <c r="D6" s="10"/>
      <c r="E6" s="10"/>
      <c r="F6" s="9"/>
      <c r="G6" s="10"/>
      <c r="H6" s="10"/>
      <c r="I6" s="22"/>
      <c r="O6" s="8"/>
      <c r="P6" s="8"/>
      <c r="Q6"/>
      <c r="R6"/>
      <c r="S6"/>
      <c r="T6"/>
    </row>
    <row r="7" spans="1:20" ht="15" customHeight="1">
      <c r="A7" s="64" t="s">
        <v>5</v>
      </c>
      <c r="B7" s="527" t="str">
        <f>'100 Series'!B7</f>
        <v>T. B. A.</v>
      </c>
      <c r="C7" s="527"/>
      <c r="D7" s="10"/>
      <c r="E7" s="10"/>
      <c r="F7" s="185"/>
      <c r="G7" s="530" t="str">
        <f>'100 Series'!G7</f>
        <v>CONTRACT PERIOD :</v>
      </c>
      <c r="H7" s="530"/>
      <c r="I7" s="22"/>
      <c r="O7" s="8"/>
      <c r="P7" s="8"/>
      <c r="Q7"/>
      <c r="R7"/>
      <c r="S7"/>
      <c r="T7"/>
    </row>
    <row r="8" spans="1:20" ht="15" customHeight="1">
      <c r="A8" s="64" t="s">
        <v>7</v>
      </c>
      <c r="B8" s="527" t="str">
        <f>'100 Series'!B8</f>
        <v>A-18 / A-19 / A-26</v>
      </c>
      <c r="C8" s="527"/>
      <c r="D8" s="10"/>
      <c r="E8" s="10"/>
      <c r="F8" s="21"/>
      <c r="G8" s="415" t="str">
        <f>'100 Series'!G8</f>
        <v>April 1, 2025 to March 31, 2026</v>
      </c>
      <c r="H8" s="415"/>
      <c r="I8" s="22"/>
      <c r="O8" s="8"/>
      <c r="P8" s="8"/>
      <c r="Q8"/>
      <c r="R8"/>
      <c r="S8"/>
      <c r="T8"/>
    </row>
    <row r="9" spans="1:20" ht="9.9499999999999993" customHeight="1" thickBot="1">
      <c r="A9" s="23"/>
      <c r="B9" s="25"/>
      <c r="C9" s="21"/>
      <c r="D9" s="21"/>
      <c r="E9" s="21"/>
      <c r="F9" s="21"/>
      <c r="G9" s="21"/>
      <c r="H9" s="21"/>
      <c r="I9" s="22"/>
      <c r="O9" s="8"/>
      <c r="P9" s="8"/>
      <c r="Q9"/>
      <c r="R9"/>
      <c r="S9"/>
      <c r="T9"/>
    </row>
    <row r="10" spans="1:20" ht="20.100000000000001" customHeight="1" thickTop="1" thickBot="1">
      <c r="A10" s="557" t="s">
        <v>35</v>
      </c>
      <c r="B10" s="559"/>
      <c r="C10" s="559"/>
      <c r="D10" s="559"/>
      <c r="E10" s="559"/>
      <c r="F10" s="559"/>
      <c r="G10" s="559"/>
      <c r="H10" s="559"/>
      <c r="I10" s="560"/>
    </row>
    <row r="11" spans="1:20" ht="15" customHeight="1" thickTop="1" thickBot="1">
      <c r="A11" s="391" t="s">
        <v>8</v>
      </c>
      <c r="B11" s="368" t="s">
        <v>11</v>
      </c>
      <c r="C11" s="369" t="s">
        <v>9</v>
      </c>
      <c r="D11" s="369" t="s">
        <v>21</v>
      </c>
      <c r="E11" s="369" t="s">
        <v>10</v>
      </c>
      <c r="F11" s="370" t="s">
        <v>27</v>
      </c>
      <c r="G11" s="561" t="s">
        <v>278</v>
      </c>
      <c r="H11" s="189" t="s">
        <v>23</v>
      </c>
      <c r="I11" s="190" t="s">
        <v>25</v>
      </c>
    </row>
    <row r="12" spans="1:20" ht="15" customHeight="1" thickTop="1">
      <c r="A12" s="392" t="s">
        <v>2</v>
      </c>
      <c r="B12" s="371" t="s">
        <v>12</v>
      </c>
      <c r="C12" s="372" t="s">
        <v>13</v>
      </c>
      <c r="D12" s="372" t="s">
        <v>20</v>
      </c>
      <c r="E12" s="372" t="s">
        <v>13</v>
      </c>
      <c r="F12" s="373" t="s">
        <v>12</v>
      </c>
      <c r="G12" s="562"/>
      <c r="H12" s="254"/>
      <c r="I12" s="255"/>
    </row>
    <row r="13" spans="1:20" ht="15" customHeight="1">
      <c r="A13" s="393" t="s">
        <v>14</v>
      </c>
      <c r="B13" s="374">
        <v>680</v>
      </c>
      <c r="C13" s="375">
        <v>680</v>
      </c>
      <c r="D13" s="375">
        <v>680</v>
      </c>
      <c r="E13" s="375">
        <v>680</v>
      </c>
      <c r="F13" s="376">
        <v>680</v>
      </c>
      <c r="G13" s="256"/>
      <c r="H13" s="257">
        <v>0.13</v>
      </c>
      <c r="I13" s="258"/>
    </row>
    <row r="14" spans="1:20" ht="15" customHeight="1">
      <c r="A14" s="394"/>
      <c r="B14" s="374">
        <v>524</v>
      </c>
      <c r="C14" s="375">
        <v>526</v>
      </c>
      <c r="D14" s="375">
        <v>527</v>
      </c>
      <c r="E14" s="375">
        <v>529</v>
      </c>
      <c r="F14" s="376">
        <v>530</v>
      </c>
      <c r="G14" s="259"/>
      <c r="H14" s="260"/>
      <c r="I14" s="261"/>
    </row>
    <row r="15" spans="1:20" ht="15" customHeight="1" thickBot="1">
      <c r="A15" s="395" t="s">
        <v>267</v>
      </c>
      <c r="B15" s="377" t="s">
        <v>18</v>
      </c>
      <c r="C15" s="378" t="s">
        <v>18</v>
      </c>
      <c r="D15" s="379">
        <v>1</v>
      </c>
      <c r="E15" s="378" t="s">
        <v>18</v>
      </c>
      <c r="F15" s="380" t="s">
        <v>18</v>
      </c>
      <c r="G15" s="159"/>
      <c r="H15" s="250"/>
      <c r="I15" s="341"/>
    </row>
    <row r="16" spans="1:20" ht="9.9499999999999993" customHeight="1" thickTop="1" thickBot="1">
      <c r="A16" s="180"/>
      <c r="B16" s="221"/>
      <c r="C16" s="101"/>
      <c r="D16" s="101"/>
      <c r="E16" s="101"/>
      <c r="F16" s="101"/>
      <c r="G16" s="223"/>
      <c r="H16" s="221"/>
      <c r="I16" s="390"/>
    </row>
    <row r="17" spans="1:9" ht="15" customHeight="1" thickTop="1">
      <c r="A17" s="389" t="s">
        <v>114</v>
      </c>
      <c r="B17" s="317" t="s">
        <v>97</v>
      </c>
      <c r="C17" s="317" t="s">
        <v>97</v>
      </c>
      <c r="D17" s="317" t="s">
        <v>97</v>
      </c>
      <c r="E17" s="468">
        <v>0</v>
      </c>
      <c r="F17" s="317" t="s">
        <v>97</v>
      </c>
      <c r="G17" s="478">
        <f t="shared" ref="G17:G24" si="0">SUM(B17:F17)</f>
        <v>0</v>
      </c>
      <c r="H17" s="472">
        <f>G17*H$13</f>
        <v>0</v>
      </c>
      <c r="I17" s="479">
        <f t="shared" ref="I17:I24" si="1">+G17+H17</f>
        <v>0</v>
      </c>
    </row>
    <row r="18" spans="1:9" ht="15" customHeight="1">
      <c r="A18" s="381" t="s">
        <v>67</v>
      </c>
      <c r="B18" s="382" t="s">
        <v>97</v>
      </c>
      <c r="C18" s="474">
        <v>0</v>
      </c>
      <c r="D18" s="382" t="s">
        <v>97</v>
      </c>
      <c r="E18" s="474">
        <v>0</v>
      </c>
      <c r="F18" s="382" t="s">
        <v>97</v>
      </c>
      <c r="G18" s="471">
        <f t="shared" si="0"/>
        <v>0</v>
      </c>
      <c r="H18" s="472">
        <f t="shared" ref="H18:H76" si="2">G18*H$13</f>
        <v>0</v>
      </c>
      <c r="I18" s="473">
        <f t="shared" si="1"/>
        <v>0</v>
      </c>
    </row>
    <row r="19" spans="1:9" ht="15" customHeight="1">
      <c r="A19" s="381" t="s">
        <v>65</v>
      </c>
      <c r="B19" s="382" t="s">
        <v>97</v>
      </c>
      <c r="C19" s="474">
        <v>0</v>
      </c>
      <c r="D19" s="382" t="s">
        <v>97</v>
      </c>
      <c r="E19" s="474">
        <v>0</v>
      </c>
      <c r="F19" s="382" t="s">
        <v>97</v>
      </c>
      <c r="G19" s="471">
        <f t="shared" si="0"/>
        <v>0</v>
      </c>
      <c r="H19" s="472">
        <f t="shared" si="2"/>
        <v>0</v>
      </c>
      <c r="I19" s="473">
        <f t="shared" si="1"/>
        <v>0</v>
      </c>
    </row>
    <row r="20" spans="1:9" ht="15" customHeight="1">
      <c r="A20" s="381" t="s">
        <v>66</v>
      </c>
      <c r="B20" s="475">
        <v>0</v>
      </c>
      <c r="C20" s="382" t="s">
        <v>97</v>
      </c>
      <c r="D20" s="382" t="s">
        <v>97</v>
      </c>
      <c r="E20" s="382" t="s">
        <v>97</v>
      </c>
      <c r="F20" s="382" t="s">
        <v>97</v>
      </c>
      <c r="G20" s="471">
        <f t="shared" si="0"/>
        <v>0</v>
      </c>
      <c r="H20" s="472">
        <f t="shared" si="2"/>
        <v>0</v>
      </c>
      <c r="I20" s="473">
        <f t="shared" si="1"/>
        <v>0</v>
      </c>
    </row>
    <row r="21" spans="1:9" ht="15" customHeight="1">
      <c r="A21" s="345" t="s">
        <v>115</v>
      </c>
      <c r="B21" s="382" t="s">
        <v>97</v>
      </c>
      <c r="C21" s="382" t="s">
        <v>97</v>
      </c>
      <c r="D21" s="382" t="s">
        <v>97</v>
      </c>
      <c r="E21" s="474">
        <v>0</v>
      </c>
      <c r="F21" s="382" t="s">
        <v>97</v>
      </c>
      <c r="G21" s="471">
        <f t="shared" si="0"/>
        <v>0</v>
      </c>
      <c r="H21" s="472">
        <f t="shared" si="2"/>
        <v>0</v>
      </c>
      <c r="I21" s="473">
        <f t="shared" si="1"/>
        <v>0</v>
      </c>
    </row>
    <row r="22" spans="1:9" ht="6" customHeight="1">
      <c r="A22" s="345"/>
      <c r="B22" s="382"/>
      <c r="C22" s="382"/>
      <c r="D22" s="382"/>
      <c r="E22" s="382"/>
      <c r="F22" s="382"/>
      <c r="G22" s="383"/>
      <c r="H22" s="384"/>
      <c r="I22" s="385"/>
    </row>
    <row r="23" spans="1:9" ht="15" customHeight="1">
      <c r="A23" s="345" t="s">
        <v>68</v>
      </c>
      <c r="B23" s="382" t="s">
        <v>97</v>
      </c>
      <c r="C23" s="474">
        <v>0</v>
      </c>
      <c r="D23" s="382" t="s">
        <v>97</v>
      </c>
      <c r="E23" s="474">
        <v>0</v>
      </c>
      <c r="F23" s="382" t="s">
        <v>97</v>
      </c>
      <c r="G23" s="471">
        <f t="shared" si="0"/>
        <v>0</v>
      </c>
      <c r="H23" s="472">
        <f t="shared" si="2"/>
        <v>0</v>
      </c>
      <c r="I23" s="473">
        <f t="shared" si="1"/>
        <v>0</v>
      </c>
    </row>
    <row r="24" spans="1:9" ht="15" customHeight="1">
      <c r="A24" s="381" t="s">
        <v>69</v>
      </c>
      <c r="B24" s="475">
        <v>0</v>
      </c>
      <c r="C24" s="382" t="s">
        <v>97</v>
      </c>
      <c r="D24" s="382" t="s">
        <v>97</v>
      </c>
      <c r="E24" s="382" t="s">
        <v>97</v>
      </c>
      <c r="F24" s="382" t="s">
        <v>97</v>
      </c>
      <c r="G24" s="471">
        <f t="shared" si="0"/>
        <v>0</v>
      </c>
      <c r="H24" s="472">
        <f t="shared" si="2"/>
        <v>0</v>
      </c>
      <c r="I24" s="473">
        <f t="shared" si="1"/>
        <v>0</v>
      </c>
    </row>
    <row r="25" spans="1:9" ht="15" customHeight="1">
      <c r="A25" s="345" t="s">
        <v>116</v>
      </c>
      <c r="B25" s="382" t="s">
        <v>97</v>
      </c>
      <c r="C25" s="382" t="s">
        <v>97</v>
      </c>
      <c r="D25" s="382" t="s">
        <v>97</v>
      </c>
      <c r="E25" s="474">
        <v>0</v>
      </c>
      <c r="F25" s="382" t="s">
        <v>97</v>
      </c>
      <c r="G25" s="471">
        <f>SUM(B25:F25)</f>
        <v>0</v>
      </c>
      <c r="H25" s="472">
        <f t="shared" si="2"/>
        <v>0</v>
      </c>
      <c r="I25" s="473">
        <f>+G25+H25</f>
        <v>0</v>
      </c>
    </row>
    <row r="26" spans="1:9" ht="15" customHeight="1">
      <c r="A26" s="345" t="s">
        <v>117</v>
      </c>
      <c r="B26" s="382" t="s">
        <v>97</v>
      </c>
      <c r="C26" s="382" t="s">
        <v>97</v>
      </c>
      <c r="D26" s="382" t="s">
        <v>97</v>
      </c>
      <c r="E26" s="474">
        <v>0</v>
      </c>
      <c r="F26" s="382" t="s">
        <v>97</v>
      </c>
      <c r="G26" s="471">
        <f>SUM(B26:F26)</f>
        <v>0</v>
      </c>
      <c r="H26" s="472">
        <f t="shared" si="2"/>
        <v>0</v>
      </c>
      <c r="I26" s="473">
        <f>+G26+H26</f>
        <v>0</v>
      </c>
    </row>
    <row r="27" spans="1:9" ht="15" customHeight="1">
      <c r="A27" s="345" t="s">
        <v>118</v>
      </c>
      <c r="B27" s="382" t="s">
        <v>97</v>
      </c>
      <c r="C27" s="382" t="s">
        <v>97</v>
      </c>
      <c r="D27" s="382" t="s">
        <v>97</v>
      </c>
      <c r="E27" s="474">
        <v>0</v>
      </c>
      <c r="F27" s="382" t="s">
        <v>97</v>
      </c>
      <c r="G27" s="471">
        <f>SUM(B27:F27)</f>
        <v>0</v>
      </c>
      <c r="H27" s="472">
        <f t="shared" si="2"/>
        <v>0</v>
      </c>
      <c r="I27" s="473">
        <f>+G27+H27</f>
        <v>0</v>
      </c>
    </row>
    <row r="28" spans="1:9" ht="6" customHeight="1">
      <c r="A28" s="345"/>
      <c r="B28" s="382"/>
      <c r="C28" s="382"/>
      <c r="D28" s="382"/>
      <c r="E28" s="382"/>
      <c r="F28" s="382"/>
      <c r="G28" s="383"/>
      <c r="H28" s="384"/>
      <c r="I28" s="385"/>
    </row>
    <row r="29" spans="1:9" ht="15" customHeight="1">
      <c r="A29" s="345" t="s">
        <v>70</v>
      </c>
      <c r="B29" s="477">
        <v>0</v>
      </c>
      <c r="C29" s="474">
        <v>0</v>
      </c>
      <c r="D29" s="382" t="s">
        <v>97</v>
      </c>
      <c r="E29" s="474">
        <v>0</v>
      </c>
      <c r="F29" s="382" t="s">
        <v>97</v>
      </c>
      <c r="G29" s="471">
        <f t="shared" ref="G29:G34" si="3">SUM(B29:F29)</f>
        <v>0</v>
      </c>
      <c r="H29" s="472">
        <f t="shared" si="2"/>
        <v>0</v>
      </c>
      <c r="I29" s="473">
        <f t="shared" ref="I29:I34" si="4">+G29+H29</f>
        <v>0</v>
      </c>
    </row>
    <row r="30" spans="1:9" ht="15" customHeight="1">
      <c r="A30" s="381" t="s">
        <v>72</v>
      </c>
      <c r="B30" s="382" t="s">
        <v>97</v>
      </c>
      <c r="C30" s="474">
        <v>0</v>
      </c>
      <c r="D30" s="382" t="s">
        <v>97</v>
      </c>
      <c r="E30" s="474">
        <v>0</v>
      </c>
      <c r="F30" s="382" t="s">
        <v>97</v>
      </c>
      <c r="G30" s="471">
        <f t="shared" si="3"/>
        <v>0</v>
      </c>
      <c r="H30" s="472">
        <f t="shared" si="2"/>
        <v>0</v>
      </c>
      <c r="I30" s="473">
        <f t="shared" si="4"/>
        <v>0</v>
      </c>
    </row>
    <row r="31" spans="1:9" ht="15" customHeight="1">
      <c r="A31" s="381" t="s">
        <v>73</v>
      </c>
      <c r="B31" s="475">
        <v>0</v>
      </c>
      <c r="C31" s="382" t="s">
        <v>97</v>
      </c>
      <c r="D31" s="382" t="s">
        <v>97</v>
      </c>
      <c r="E31" s="382" t="s">
        <v>97</v>
      </c>
      <c r="F31" s="382" t="s">
        <v>97</v>
      </c>
      <c r="G31" s="471">
        <f t="shared" si="3"/>
        <v>0</v>
      </c>
      <c r="H31" s="472">
        <f t="shared" si="2"/>
        <v>0</v>
      </c>
      <c r="I31" s="473">
        <f t="shared" si="4"/>
        <v>0</v>
      </c>
    </row>
    <row r="32" spans="1:9" ht="15" customHeight="1">
      <c r="A32" s="381" t="s">
        <v>71</v>
      </c>
      <c r="B32" s="476">
        <v>0</v>
      </c>
      <c r="C32" s="474">
        <v>0</v>
      </c>
      <c r="D32" s="382" t="s">
        <v>97</v>
      </c>
      <c r="E32" s="474">
        <v>0</v>
      </c>
      <c r="F32" s="382" t="s">
        <v>97</v>
      </c>
      <c r="G32" s="471">
        <f t="shared" si="3"/>
        <v>0</v>
      </c>
      <c r="H32" s="472">
        <f t="shared" si="2"/>
        <v>0</v>
      </c>
      <c r="I32" s="473">
        <f t="shared" si="4"/>
        <v>0</v>
      </c>
    </row>
    <row r="33" spans="1:10" ht="15" customHeight="1">
      <c r="A33" s="381" t="s">
        <v>88</v>
      </c>
      <c r="B33" s="382" t="s">
        <v>97</v>
      </c>
      <c r="C33" s="474">
        <v>0</v>
      </c>
      <c r="D33" s="382" t="s">
        <v>97</v>
      </c>
      <c r="E33" s="474">
        <v>0</v>
      </c>
      <c r="F33" s="382" t="s">
        <v>97</v>
      </c>
      <c r="G33" s="471">
        <f t="shared" si="3"/>
        <v>0</v>
      </c>
      <c r="H33" s="472">
        <f t="shared" si="2"/>
        <v>0</v>
      </c>
      <c r="I33" s="473">
        <f t="shared" si="4"/>
        <v>0</v>
      </c>
    </row>
    <row r="34" spans="1:10" ht="15" customHeight="1">
      <c r="A34" s="381" t="s">
        <v>89</v>
      </c>
      <c r="B34" s="386">
        <v>0</v>
      </c>
      <c r="C34" s="382" t="s">
        <v>97</v>
      </c>
      <c r="D34" s="382" t="s">
        <v>97</v>
      </c>
      <c r="E34" s="382" t="s">
        <v>97</v>
      </c>
      <c r="F34" s="382" t="s">
        <v>97</v>
      </c>
      <c r="G34" s="471">
        <f t="shared" si="3"/>
        <v>0</v>
      </c>
      <c r="H34" s="472">
        <f t="shared" si="2"/>
        <v>0</v>
      </c>
      <c r="I34" s="473">
        <f t="shared" si="4"/>
        <v>0</v>
      </c>
    </row>
    <row r="35" spans="1:10" ht="6" customHeight="1">
      <c r="A35" s="381"/>
      <c r="B35" s="386"/>
      <c r="C35" s="382"/>
      <c r="D35" s="382"/>
      <c r="E35" s="382"/>
      <c r="F35" s="382"/>
      <c r="G35" s="383"/>
      <c r="H35" s="384"/>
      <c r="I35" s="385"/>
    </row>
    <row r="36" spans="1:10" ht="15" customHeight="1">
      <c r="A36" s="345" t="s">
        <v>76</v>
      </c>
      <c r="B36" s="382" t="s">
        <v>97</v>
      </c>
      <c r="C36" s="474">
        <v>0</v>
      </c>
      <c r="D36" s="382" t="s">
        <v>97</v>
      </c>
      <c r="E36" s="474">
        <v>0</v>
      </c>
      <c r="F36" s="382" t="s">
        <v>97</v>
      </c>
      <c r="G36" s="471">
        <f t="shared" ref="G36:G64" si="5">SUM(B36:F36)</f>
        <v>0</v>
      </c>
      <c r="H36" s="472">
        <f t="shared" si="2"/>
        <v>0</v>
      </c>
      <c r="I36" s="473">
        <f t="shared" ref="I36:I64" si="6">+G36+H36</f>
        <v>0</v>
      </c>
    </row>
    <row r="37" spans="1:10" ht="15" customHeight="1">
      <c r="A37" s="381" t="s">
        <v>74</v>
      </c>
      <c r="B37" s="382" t="s">
        <v>97</v>
      </c>
      <c r="C37" s="474">
        <v>0</v>
      </c>
      <c r="D37" s="382" t="s">
        <v>97</v>
      </c>
      <c r="E37" s="474">
        <v>0</v>
      </c>
      <c r="F37" s="382" t="s">
        <v>97</v>
      </c>
      <c r="G37" s="471">
        <f t="shared" si="5"/>
        <v>0</v>
      </c>
      <c r="H37" s="472">
        <f t="shared" si="2"/>
        <v>0</v>
      </c>
      <c r="I37" s="473">
        <f t="shared" si="6"/>
        <v>0</v>
      </c>
    </row>
    <row r="38" spans="1:10" ht="15" customHeight="1">
      <c r="A38" s="381" t="s">
        <v>75</v>
      </c>
      <c r="B38" s="475">
        <v>0</v>
      </c>
      <c r="C38" s="382" t="s">
        <v>97</v>
      </c>
      <c r="D38" s="382" t="s">
        <v>97</v>
      </c>
      <c r="E38" s="382" t="s">
        <v>97</v>
      </c>
      <c r="F38" s="382" t="s">
        <v>97</v>
      </c>
      <c r="G38" s="471">
        <f t="shared" si="5"/>
        <v>0</v>
      </c>
      <c r="H38" s="472">
        <f t="shared" si="2"/>
        <v>0</v>
      </c>
      <c r="I38" s="473">
        <f t="shared" si="6"/>
        <v>0</v>
      </c>
    </row>
    <row r="39" spans="1:10" ht="15" customHeight="1">
      <c r="A39" s="381" t="s">
        <v>119</v>
      </c>
      <c r="B39" s="475">
        <v>0</v>
      </c>
      <c r="C39" s="382" t="s">
        <v>97</v>
      </c>
      <c r="D39" s="382" t="s">
        <v>97</v>
      </c>
      <c r="E39" s="382" t="s">
        <v>97</v>
      </c>
      <c r="F39" s="382" t="s">
        <v>97</v>
      </c>
      <c r="G39" s="471">
        <f t="shared" si="5"/>
        <v>0</v>
      </c>
      <c r="H39" s="472">
        <f t="shared" si="2"/>
        <v>0</v>
      </c>
      <c r="I39" s="473">
        <f t="shared" si="6"/>
        <v>0</v>
      </c>
    </row>
    <row r="40" spans="1:10" ht="15" customHeight="1">
      <c r="A40" s="345" t="s">
        <v>120</v>
      </c>
      <c r="B40" s="382" t="s">
        <v>97</v>
      </c>
      <c r="C40" s="382" t="s">
        <v>97</v>
      </c>
      <c r="D40" s="382" t="s">
        <v>97</v>
      </c>
      <c r="E40" s="474">
        <v>0</v>
      </c>
      <c r="F40" s="382" t="s">
        <v>97</v>
      </c>
      <c r="G40" s="471">
        <f t="shared" si="5"/>
        <v>0</v>
      </c>
      <c r="H40" s="472">
        <f t="shared" si="2"/>
        <v>0</v>
      </c>
      <c r="I40" s="473">
        <f t="shared" si="6"/>
        <v>0</v>
      </c>
    </row>
    <row r="41" spans="1:10" ht="15" customHeight="1">
      <c r="A41" s="345" t="s">
        <v>121</v>
      </c>
      <c r="B41" s="382" t="s">
        <v>97</v>
      </c>
      <c r="C41" s="382" t="s">
        <v>97</v>
      </c>
      <c r="D41" s="382" t="s">
        <v>97</v>
      </c>
      <c r="E41" s="474">
        <v>0</v>
      </c>
      <c r="F41" s="382" t="s">
        <v>97</v>
      </c>
      <c r="G41" s="471">
        <f t="shared" si="5"/>
        <v>0</v>
      </c>
      <c r="H41" s="472">
        <f t="shared" si="2"/>
        <v>0</v>
      </c>
      <c r="I41" s="473">
        <f t="shared" si="6"/>
        <v>0</v>
      </c>
    </row>
    <row r="42" spans="1:10" ht="6" customHeight="1">
      <c r="A42" s="345"/>
      <c r="B42" s="382"/>
      <c r="C42" s="382"/>
      <c r="D42" s="382"/>
      <c r="E42" s="382"/>
      <c r="F42" s="382"/>
      <c r="G42" s="383"/>
      <c r="H42" s="384"/>
      <c r="I42" s="385"/>
    </row>
    <row r="43" spans="1:10" ht="15" customHeight="1">
      <c r="A43" s="345" t="s">
        <v>77</v>
      </c>
      <c r="B43" s="382" t="s">
        <v>97</v>
      </c>
      <c r="C43" s="474">
        <v>0</v>
      </c>
      <c r="D43" s="382" t="s">
        <v>97</v>
      </c>
      <c r="E43" s="382" t="s">
        <v>97</v>
      </c>
      <c r="F43" s="382" t="s">
        <v>97</v>
      </c>
      <c r="G43" s="471">
        <f t="shared" si="5"/>
        <v>0</v>
      </c>
      <c r="H43" s="472">
        <f t="shared" si="2"/>
        <v>0</v>
      </c>
      <c r="I43" s="473">
        <f t="shared" si="6"/>
        <v>0</v>
      </c>
    </row>
    <row r="44" spans="1:10" ht="15" customHeight="1">
      <c r="A44" s="345" t="s">
        <v>153</v>
      </c>
      <c r="B44" s="382" t="s">
        <v>97</v>
      </c>
      <c r="C44" s="382" t="s">
        <v>97</v>
      </c>
      <c r="D44" s="382" t="s">
        <v>97</v>
      </c>
      <c r="E44" s="474">
        <v>0</v>
      </c>
      <c r="F44" s="382" t="s">
        <v>97</v>
      </c>
      <c r="G44" s="471">
        <f t="shared" ref="G44" si="7">SUM(B44:F44)</f>
        <v>0</v>
      </c>
      <c r="H44" s="472">
        <f t="shared" si="2"/>
        <v>0</v>
      </c>
      <c r="I44" s="473">
        <f t="shared" ref="I44" si="8">+G44+H44</f>
        <v>0</v>
      </c>
      <c r="J44" s="41"/>
    </row>
    <row r="45" spans="1:10" ht="15" customHeight="1">
      <c r="A45" s="345" t="s">
        <v>80</v>
      </c>
      <c r="B45" s="382" t="s">
        <v>97</v>
      </c>
      <c r="C45" s="474">
        <v>0</v>
      </c>
      <c r="D45" s="382" t="s">
        <v>97</v>
      </c>
      <c r="E45" s="474">
        <v>0</v>
      </c>
      <c r="F45" s="382" t="s">
        <v>97</v>
      </c>
      <c r="G45" s="471">
        <f t="shared" si="5"/>
        <v>0</v>
      </c>
      <c r="H45" s="472">
        <f t="shared" si="2"/>
        <v>0</v>
      </c>
      <c r="I45" s="473">
        <f t="shared" si="6"/>
        <v>0</v>
      </c>
      <c r="J45" s="41"/>
    </row>
    <row r="46" spans="1:10" ht="15" customHeight="1">
      <c r="A46" s="381" t="s">
        <v>78</v>
      </c>
      <c r="B46" s="382" t="s">
        <v>97</v>
      </c>
      <c r="C46" s="474">
        <v>0</v>
      </c>
      <c r="D46" s="382" t="s">
        <v>97</v>
      </c>
      <c r="E46" s="474">
        <v>0</v>
      </c>
      <c r="F46" s="382" t="s">
        <v>97</v>
      </c>
      <c r="G46" s="471">
        <f t="shared" si="5"/>
        <v>0</v>
      </c>
      <c r="H46" s="472">
        <f t="shared" si="2"/>
        <v>0</v>
      </c>
      <c r="I46" s="473">
        <f t="shared" si="6"/>
        <v>0</v>
      </c>
      <c r="J46" s="41"/>
    </row>
    <row r="47" spans="1:10" ht="15" customHeight="1">
      <c r="A47" s="381" t="s">
        <v>79</v>
      </c>
      <c r="B47" s="475">
        <v>0</v>
      </c>
      <c r="C47" s="382" t="s">
        <v>97</v>
      </c>
      <c r="D47" s="382" t="s">
        <v>97</v>
      </c>
      <c r="E47" s="382" t="s">
        <v>97</v>
      </c>
      <c r="F47" s="382" t="s">
        <v>97</v>
      </c>
      <c r="G47" s="471">
        <f t="shared" si="5"/>
        <v>0</v>
      </c>
      <c r="H47" s="472">
        <f t="shared" si="2"/>
        <v>0</v>
      </c>
      <c r="I47" s="473">
        <f t="shared" si="6"/>
        <v>0</v>
      </c>
      <c r="J47" s="41"/>
    </row>
    <row r="48" spans="1:10" ht="15" customHeight="1">
      <c r="A48" s="381" t="s">
        <v>122</v>
      </c>
      <c r="B48" s="475">
        <v>0</v>
      </c>
      <c r="C48" s="382" t="s">
        <v>97</v>
      </c>
      <c r="D48" s="382" t="s">
        <v>97</v>
      </c>
      <c r="E48" s="382" t="s">
        <v>97</v>
      </c>
      <c r="F48" s="382" t="s">
        <v>97</v>
      </c>
      <c r="G48" s="471">
        <f t="shared" si="5"/>
        <v>0</v>
      </c>
      <c r="H48" s="472">
        <f t="shared" si="2"/>
        <v>0</v>
      </c>
      <c r="I48" s="473">
        <f t="shared" si="6"/>
        <v>0</v>
      </c>
      <c r="J48" s="41"/>
    </row>
    <row r="49" spans="1:10" ht="6" customHeight="1">
      <c r="A49" s="381"/>
      <c r="B49" s="386"/>
      <c r="C49" s="382"/>
      <c r="D49" s="382"/>
      <c r="E49" s="382"/>
      <c r="F49" s="382"/>
      <c r="G49" s="383"/>
      <c r="H49" s="384"/>
      <c r="I49" s="385"/>
      <c r="J49" s="41"/>
    </row>
    <row r="50" spans="1:10" ht="15" customHeight="1">
      <c r="A50" s="345" t="s">
        <v>83</v>
      </c>
      <c r="B50" s="476">
        <v>0</v>
      </c>
      <c r="C50" s="474">
        <v>0</v>
      </c>
      <c r="D50" s="382" t="s">
        <v>97</v>
      </c>
      <c r="E50" s="474">
        <v>0</v>
      </c>
      <c r="F50" s="382" t="s">
        <v>97</v>
      </c>
      <c r="G50" s="471">
        <f t="shared" si="5"/>
        <v>0</v>
      </c>
      <c r="H50" s="472">
        <f t="shared" si="2"/>
        <v>0</v>
      </c>
      <c r="I50" s="473">
        <f t="shared" si="6"/>
        <v>0</v>
      </c>
    </row>
    <row r="51" spans="1:10" ht="15" customHeight="1">
      <c r="A51" s="381" t="s">
        <v>81</v>
      </c>
      <c r="B51" s="382" t="s">
        <v>97</v>
      </c>
      <c r="C51" s="474">
        <v>0</v>
      </c>
      <c r="D51" s="382" t="s">
        <v>97</v>
      </c>
      <c r="E51" s="474">
        <v>0</v>
      </c>
      <c r="F51" s="382" t="s">
        <v>97</v>
      </c>
      <c r="G51" s="471">
        <f t="shared" si="5"/>
        <v>0</v>
      </c>
      <c r="H51" s="472">
        <f t="shared" si="2"/>
        <v>0</v>
      </c>
      <c r="I51" s="473">
        <f t="shared" si="6"/>
        <v>0</v>
      </c>
      <c r="J51" s="41"/>
    </row>
    <row r="52" spans="1:10" ht="15" customHeight="1">
      <c r="A52" s="381" t="s">
        <v>82</v>
      </c>
      <c r="B52" s="475">
        <v>0</v>
      </c>
      <c r="C52" s="382" t="s">
        <v>97</v>
      </c>
      <c r="D52" s="382" t="s">
        <v>97</v>
      </c>
      <c r="E52" s="382" t="s">
        <v>97</v>
      </c>
      <c r="F52" s="382" t="s">
        <v>97</v>
      </c>
      <c r="G52" s="471">
        <f t="shared" si="5"/>
        <v>0</v>
      </c>
      <c r="H52" s="472">
        <f t="shared" si="2"/>
        <v>0</v>
      </c>
      <c r="I52" s="473">
        <f t="shared" si="6"/>
        <v>0</v>
      </c>
      <c r="J52" s="41"/>
    </row>
    <row r="53" spans="1:10" ht="15" customHeight="1">
      <c r="A53" s="345" t="s">
        <v>123</v>
      </c>
      <c r="B53" s="382" t="s">
        <v>97</v>
      </c>
      <c r="C53" s="382" t="s">
        <v>97</v>
      </c>
      <c r="D53" s="382" t="s">
        <v>97</v>
      </c>
      <c r="E53" s="474">
        <v>0</v>
      </c>
      <c r="F53" s="382" t="s">
        <v>97</v>
      </c>
      <c r="G53" s="471">
        <f t="shared" si="5"/>
        <v>0</v>
      </c>
      <c r="H53" s="472">
        <f t="shared" si="2"/>
        <v>0</v>
      </c>
      <c r="I53" s="473">
        <f t="shared" si="6"/>
        <v>0</v>
      </c>
    </row>
    <row r="54" spans="1:10" ht="15" customHeight="1">
      <c r="A54" s="345" t="s">
        <v>124</v>
      </c>
      <c r="B54" s="382" t="s">
        <v>97</v>
      </c>
      <c r="C54" s="382" t="s">
        <v>97</v>
      </c>
      <c r="D54" s="382" t="s">
        <v>97</v>
      </c>
      <c r="E54" s="477">
        <v>0</v>
      </c>
      <c r="F54" s="382" t="s">
        <v>97</v>
      </c>
      <c r="G54" s="480">
        <f t="shared" si="5"/>
        <v>0</v>
      </c>
      <c r="H54" s="472">
        <f t="shared" si="2"/>
        <v>0</v>
      </c>
      <c r="I54" s="473">
        <f t="shared" si="6"/>
        <v>0</v>
      </c>
    </row>
    <row r="55" spans="1:10" ht="6" customHeight="1">
      <c r="A55" s="345"/>
      <c r="B55" s="382"/>
      <c r="C55" s="382"/>
      <c r="D55" s="382"/>
      <c r="E55" s="382"/>
      <c r="F55" s="382"/>
      <c r="G55" s="383"/>
      <c r="H55" s="384"/>
      <c r="I55" s="385"/>
    </row>
    <row r="56" spans="1:10" ht="15" customHeight="1">
      <c r="A56" s="345" t="s">
        <v>90</v>
      </c>
      <c r="B56" s="382" t="s">
        <v>97</v>
      </c>
      <c r="C56" s="474">
        <v>0</v>
      </c>
      <c r="D56" s="382" t="s">
        <v>97</v>
      </c>
      <c r="E56" s="474">
        <v>0</v>
      </c>
      <c r="F56" s="382" t="s">
        <v>97</v>
      </c>
      <c r="G56" s="471">
        <f t="shared" si="5"/>
        <v>0</v>
      </c>
      <c r="H56" s="472">
        <f t="shared" si="2"/>
        <v>0</v>
      </c>
      <c r="I56" s="473">
        <f t="shared" si="6"/>
        <v>0</v>
      </c>
    </row>
    <row r="57" spans="1:10" ht="15" customHeight="1">
      <c r="A57" s="381" t="s">
        <v>91</v>
      </c>
      <c r="B57" s="382" t="s">
        <v>97</v>
      </c>
      <c r="C57" s="474">
        <v>0</v>
      </c>
      <c r="D57" s="382" t="s">
        <v>97</v>
      </c>
      <c r="E57" s="474">
        <v>0</v>
      </c>
      <c r="F57" s="382" t="s">
        <v>97</v>
      </c>
      <c r="G57" s="471">
        <f t="shared" si="5"/>
        <v>0</v>
      </c>
      <c r="H57" s="472">
        <f t="shared" si="2"/>
        <v>0</v>
      </c>
      <c r="I57" s="473">
        <f t="shared" si="6"/>
        <v>0</v>
      </c>
    </row>
    <row r="58" spans="1:10" ht="15" customHeight="1">
      <c r="A58" s="381" t="s">
        <v>92</v>
      </c>
      <c r="B58" s="475">
        <v>0</v>
      </c>
      <c r="C58" s="382" t="s">
        <v>97</v>
      </c>
      <c r="D58" s="382" t="s">
        <v>97</v>
      </c>
      <c r="E58" s="382" t="s">
        <v>97</v>
      </c>
      <c r="F58" s="382" t="s">
        <v>97</v>
      </c>
      <c r="G58" s="471">
        <f t="shared" si="5"/>
        <v>0</v>
      </c>
      <c r="H58" s="472">
        <f t="shared" si="2"/>
        <v>0</v>
      </c>
      <c r="I58" s="473">
        <f t="shared" si="6"/>
        <v>0</v>
      </c>
    </row>
    <row r="59" spans="1:10" ht="15" customHeight="1">
      <c r="A59" s="345" t="s">
        <v>125</v>
      </c>
      <c r="B59" s="382" t="s">
        <v>97</v>
      </c>
      <c r="C59" s="382" t="s">
        <v>97</v>
      </c>
      <c r="D59" s="382" t="s">
        <v>97</v>
      </c>
      <c r="E59" s="474">
        <v>0</v>
      </c>
      <c r="F59" s="382" t="s">
        <v>97</v>
      </c>
      <c r="G59" s="471">
        <f t="shared" si="5"/>
        <v>0</v>
      </c>
      <c r="H59" s="472">
        <f t="shared" si="2"/>
        <v>0</v>
      </c>
      <c r="I59" s="473">
        <f t="shared" si="6"/>
        <v>0</v>
      </c>
    </row>
    <row r="60" spans="1:10" ht="15" customHeight="1">
      <c r="A60" s="345" t="s">
        <v>126</v>
      </c>
      <c r="B60" s="382" t="s">
        <v>97</v>
      </c>
      <c r="C60" s="382" t="s">
        <v>97</v>
      </c>
      <c r="D60" s="382" t="s">
        <v>97</v>
      </c>
      <c r="E60" s="474">
        <v>0</v>
      </c>
      <c r="F60" s="382" t="s">
        <v>97</v>
      </c>
      <c r="G60" s="471">
        <f t="shared" si="5"/>
        <v>0</v>
      </c>
      <c r="H60" s="472">
        <f t="shared" si="2"/>
        <v>0</v>
      </c>
      <c r="I60" s="473">
        <f t="shared" si="6"/>
        <v>0</v>
      </c>
    </row>
    <row r="61" spans="1:10" ht="6" customHeight="1">
      <c r="A61" s="345"/>
      <c r="B61" s="382"/>
      <c r="C61" s="382"/>
      <c r="D61" s="382"/>
      <c r="E61" s="382"/>
      <c r="F61" s="382"/>
      <c r="G61" s="383"/>
      <c r="H61" s="384"/>
      <c r="I61" s="385"/>
    </row>
    <row r="62" spans="1:10" ht="15" customHeight="1">
      <c r="A62" s="345" t="s">
        <v>57</v>
      </c>
      <c r="B62" s="382" t="s">
        <v>97</v>
      </c>
      <c r="C62" s="474">
        <v>0</v>
      </c>
      <c r="D62" s="382" t="s">
        <v>97</v>
      </c>
      <c r="E62" s="474">
        <v>0</v>
      </c>
      <c r="F62" s="382" t="s">
        <v>97</v>
      </c>
      <c r="G62" s="471">
        <f t="shared" si="5"/>
        <v>0</v>
      </c>
      <c r="H62" s="472">
        <f t="shared" si="2"/>
        <v>0</v>
      </c>
      <c r="I62" s="473">
        <f t="shared" si="6"/>
        <v>0</v>
      </c>
    </row>
    <row r="63" spans="1:10" ht="15" customHeight="1">
      <c r="A63" s="345" t="s">
        <v>84</v>
      </c>
      <c r="B63" s="382" t="s">
        <v>97</v>
      </c>
      <c r="C63" s="474">
        <v>0</v>
      </c>
      <c r="D63" s="382" t="s">
        <v>97</v>
      </c>
      <c r="E63" s="474">
        <v>0</v>
      </c>
      <c r="F63" s="382" t="s">
        <v>97</v>
      </c>
      <c r="G63" s="471">
        <f t="shared" si="5"/>
        <v>0</v>
      </c>
      <c r="H63" s="472">
        <f t="shared" si="2"/>
        <v>0</v>
      </c>
      <c r="I63" s="473">
        <f t="shared" si="6"/>
        <v>0</v>
      </c>
    </row>
    <row r="64" spans="1:10" ht="15" customHeight="1">
      <c r="A64" s="345" t="s">
        <v>85</v>
      </c>
      <c r="B64" s="475">
        <v>0</v>
      </c>
      <c r="C64" s="382" t="s">
        <v>97</v>
      </c>
      <c r="D64" s="382" t="s">
        <v>97</v>
      </c>
      <c r="E64" s="382" t="s">
        <v>97</v>
      </c>
      <c r="F64" s="382" t="s">
        <v>97</v>
      </c>
      <c r="G64" s="471">
        <f t="shared" si="5"/>
        <v>0</v>
      </c>
      <c r="H64" s="472">
        <f t="shared" si="2"/>
        <v>0</v>
      </c>
      <c r="I64" s="473">
        <f t="shared" si="6"/>
        <v>0</v>
      </c>
    </row>
    <row r="65" spans="1:20" ht="6" customHeight="1">
      <c r="A65" s="345"/>
      <c r="B65" s="386"/>
      <c r="C65" s="382"/>
      <c r="D65" s="382"/>
      <c r="E65" s="382"/>
      <c r="F65" s="382"/>
      <c r="G65" s="383"/>
      <c r="H65" s="384"/>
      <c r="I65" s="385"/>
    </row>
    <row r="66" spans="1:20" ht="15" customHeight="1">
      <c r="A66" s="345" t="s">
        <v>58</v>
      </c>
      <c r="B66" s="476">
        <v>0</v>
      </c>
      <c r="C66" s="474">
        <v>0</v>
      </c>
      <c r="D66" s="382" t="s">
        <v>97</v>
      </c>
      <c r="E66" s="474">
        <v>0</v>
      </c>
      <c r="F66" s="382" t="s">
        <v>97</v>
      </c>
      <c r="G66" s="471">
        <f t="shared" ref="G66:G74" si="9">SUM(B66:F66)</f>
        <v>0</v>
      </c>
      <c r="H66" s="472">
        <f t="shared" si="2"/>
        <v>0</v>
      </c>
      <c r="I66" s="473">
        <f t="shared" ref="I66:I74" si="10">+G66+H66</f>
        <v>0</v>
      </c>
    </row>
    <row r="67" spans="1:20" ht="15" customHeight="1">
      <c r="A67" s="387" t="s">
        <v>93</v>
      </c>
      <c r="B67" s="382" t="s">
        <v>97</v>
      </c>
      <c r="C67" s="474">
        <v>0</v>
      </c>
      <c r="D67" s="382" t="s">
        <v>97</v>
      </c>
      <c r="E67" s="474">
        <v>0</v>
      </c>
      <c r="F67" s="382" t="s">
        <v>97</v>
      </c>
      <c r="G67" s="471">
        <f t="shared" si="9"/>
        <v>0</v>
      </c>
      <c r="H67" s="472">
        <f t="shared" si="2"/>
        <v>0</v>
      </c>
      <c r="I67" s="473">
        <f t="shared" si="10"/>
        <v>0</v>
      </c>
      <c r="J67" s="3"/>
      <c r="K67" s="3"/>
      <c r="L67" s="5"/>
    </row>
    <row r="68" spans="1:20" ht="15" customHeight="1">
      <c r="A68" s="387" t="s">
        <v>94</v>
      </c>
      <c r="B68" s="475">
        <v>0</v>
      </c>
      <c r="C68" s="382" t="s">
        <v>97</v>
      </c>
      <c r="D68" s="382" t="s">
        <v>97</v>
      </c>
      <c r="E68" s="382" t="s">
        <v>97</v>
      </c>
      <c r="F68" s="382" t="s">
        <v>97</v>
      </c>
      <c r="G68" s="471">
        <f t="shared" si="9"/>
        <v>0</v>
      </c>
      <c r="H68" s="472">
        <f t="shared" si="2"/>
        <v>0</v>
      </c>
      <c r="I68" s="473">
        <f t="shared" si="10"/>
        <v>0</v>
      </c>
      <c r="J68" s="41"/>
    </row>
    <row r="69" spans="1:20" ht="15" customHeight="1">
      <c r="A69" s="387" t="s">
        <v>127</v>
      </c>
      <c r="B69" s="475">
        <v>0</v>
      </c>
      <c r="C69" s="382" t="s">
        <v>97</v>
      </c>
      <c r="D69" s="382" t="s">
        <v>97</v>
      </c>
      <c r="E69" s="382" t="s">
        <v>97</v>
      </c>
      <c r="F69" s="382" t="s">
        <v>97</v>
      </c>
      <c r="G69" s="471">
        <f t="shared" si="9"/>
        <v>0</v>
      </c>
      <c r="H69" s="472">
        <f t="shared" si="2"/>
        <v>0</v>
      </c>
      <c r="I69" s="473">
        <f t="shared" si="10"/>
        <v>0</v>
      </c>
      <c r="J69" s="41"/>
    </row>
    <row r="70" spans="1:20" ht="6" customHeight="1">
      <c r="A70" s="387"/>
      <c r="B70" s="386"/>
      <c r="C70" s="382"/>
      <c r="D70" s="382"/>
      <c r="E70" s="382"/>
      <c r="F70" s="382"/>
      <c r="G70" s="383"/>
      <c r="H70" s="384"/>
      <c r="I70" s="385"/>
      <c r="J70" s="41"/>
    </row>
    <row r="71" spans="1:20" ht="15" customHeight="1">
      <c r="A71" s="345" t="s">
        <v>59</v>
      </c>
      <c r="B71" s="382" t="s">
        <v>97</v>
      </c>
      <c r="C71" s="474">
        <v>0</v>
      </c>
      <c r="D71" s="382" t="s">
        <v>97</v>
      </c>
      <c r="E71" s="474">
        <v>0</v>
      </c>
      <c r="F71" s="382" t="s">
        <v>97</v>
      </c>
      <c r="G71" s="471">
        <f t="shared" si="9"/>
        <v>0</v>
      </c>
      <c r="H71" s="472">
        <f t="shared" si="2"/>
        <v>0</v>
      </c>
      <c r="I71" s="473">
        <f t="shared" si="10"/>
        <v>0</v>
      </c>
    </row>
    <row r="72" spans="1:20" ht="15" customHeight="1">
      <c r="A72" s="387" t="s">
        <v>86</v>
      </c>
      <c r="B72" s="382" t="s">
        <v>97</v>
      </c>
      <c r="C72" s="474">
        <v>0</v>
      </c>
      <c r="D72" s="382" t="s">
        <v>97</v>
      </c>
      <c r="E72" s="474">
        <v>0</v>
      </c>
      <c r="F72" s="382" t="s">
        <v>97</v>
      </c>
      <c r="G72" s="471">
        <f t="shared" si="9"/>
        <v>0</v>
      </c>
      <c r="H72" s="472">
        <f t="shared" si="2"/>
        <v>0</v>
      </c>
      <c r="I72" s="473">
        <f t="shared" si="10"/>
        <v>0</v>
      </c>
    </row>
    <row r="73" spans="1:20" ht="15" customHeight="1">
      <c r="A73" s="387" t="s">
        <v>87</v>
      </c>
      <c r="B73" s="475">
        <v>0</v>
      </c>
      <c r="C73" s="382" t="s">
        <v>97</v>
      </c>
      <c r="D73" s="382" t="s">
        <v>97</v>
      </c>
      <c r="E73" s="382" t="s">
        <v>97</v>
      </c>
      <c r="F73" s="382" t="s">
        <v>97</v>
      </c>
      <c r="G73" s="471">
        <f t="shared" si="9"/>
        <v>0</v>
      </c>
      <c r="H73" s="472">
        <f t="shared" si="2"/>
        <v>0</v>
      </c>
      <c r="I73" s="473">
        <f t="shared" si="10"/>
        <v>0</v>
      </c>
    </row>
    <row r="74" spans="1:20" ht="15" customHeight="1">
      <c r="A74" s="388" t="s">
        <v>128</v>
      </c>
      <c r="B74" s="475">
        <v>0</v>
      </c>
      <c r="C74" s="382" t="s">
        <v>97</v>
      </c>
      <c r="D74" s="382" t="s">
        <v>97</v>
      </c>
      <c r="E74" s="382" t="s">
        <v>97</v>
      </c>
      <c r="F74" s="382" t="s">
        <v>97</v>
      </c>
      <c r="G74" s="471">
        <f t="shared" si="9"/>
        <v>0</v>
      </c>
      <c r="H74" s="472">
        <f t="shared" si="2"/>
        <v>0</v>
      </c>
      <c r="I74" s="473">
        <f t="shared" si="10"/>
        <v>0</v>
      </c>
    </row>
    <row r="75" spans="1:20" ht="6" customHeight="1">
      <c r="A75" s="387"/>
      <c r="B75" s="386"/>
      <c r="C75" s="382"/>
      <c r="D75" s="382"/>
      <c r="E75" s="382"/>
      <c r="F75" s="382"/>
      <c r="G75" s="383"/>
      <c r="H75" s="384"/>
      <c r="I75" s="385"/>
      <c r="J75" s="41"/>
    </row>
    <row r="76" spans="1:20" s="1" customFormat="1" ht="15" customHeight="1" thickBot="1">
      <c r="A76" s="345" t="s">
        <v>152</v>
      </c>
      <c r="B76" s="382" t="s">
        <v>97</v>
      </c>
      <c r="C76" s="382" t="s">
        <v>97</v>
      </c>
      <c r="D76" s="382" t="s">
        <v>97</v>
      </c>
      <c r="E76" s="469">
        <v>0</v>
      </c>
      <c r="F76" s="382" t="s">
        <v>97</v>
      </c>
      <c r="G76" s="471">
        <f>SUM(B76:F76)</f>
        <v>0</v>
      </c>
      <c r="H76" s="472">
        <f t="shared" si="2"/>
        <v>0</v>
      </c>
      <c r="I76" s="473">
        <f>+G76+H76</f>
        <v>0</v>
      </c>
      <c r="J76" s="41"/>
      <c r="K76" s="41"/>
      <c r="L76" s="41"/>
      <c r="M76" s="41"/>
      <c r="N76" s="41"/>
      <c r="O76" s="41"/>
      <c r="P76" s="41"/>
      <c r="Q76" s="41"/>
      <c r="R76" s="249"/>
      <c r="S76" s="249"/>
      <c r="T76" s="249"/>
    </row>
    <row r="77" spans="1:20" s="11" customFormat="1" ht="20.100000000000001" customHeight="1" thickTop="1" thickBot="1">
      <c r="A77" s="181" t="str">
        <f>'100 Series'!A$49</f>
        <v>Service :</v>
      </c>
      <c r="B77" s="521" t="str">
        <f>'100 Series'!B$49</f>
        <v xml:space="preserve">     Hourly Rate for Repairs and Authorized Service Outside of Contractual Obligations</v>
      </c>
      <c r="C77" s="522"/>
      <c r="D77" s="522"/>
      <c r="E77" s="522"/>
      <c r="F77" s="522"/>
      <c r="G77" s="522"/>
      <c r="H77" s="523"/>
      <c r="I77" s="451" t="str">
        <f>'100 Series'!I$49</f>
        <v>$0.00 / Hr</v>
      </c>
      <c r="J77" s="41"/>
      <c r="K77" s="41"/>
      <c r="L77" s="41"/>
      <c r="M77" s="41"/>
      <c r="N77" s="41"/>
      <c r="O77" s="41"/>
      <c r="P77" s="41"/>
    </row>
    <row r="78" spans="1:20" s="1" customFormat="1" ht="9.9499999999999993" customHeight="1" thickTop="1">
      <c r="A78" s="23"/>
      <c r="B78" s="21"/>
      <c r="C78" s="21"/>
      <c r="D78" s="21"/>
      <c r="E78" s="21"/>
      <c r="F78" s="21"/>
      <c r="G78" s="21"/>
      <c r="H78" s="21"/>
      <c r="I78" s="22"/>
      <c r="J78" s="41"/>
      <c r="K78" s="41"/>
      <c r="L78" s="41"/>
      <c r="M78" s="41"/>
      <c r="N78" s="41"/>
      <c r="O78" s="11"/>
    </row>
    <row r="79" spans="1:20" ht="20.100000000000001" customHeight="1">
      <c r="A79" s="554" t="s">
        <v>22</v>
      </c>
      <c r="B79" s="555"/>
      <c r="C79" s="555"/>
      <c r="D79" s="555"/>
      <c r="E79" s="555"/>
      <c r="F79" s="555"/>
      <c r="G79" s="555"/>
      <c r="H79" s="555"/>
      <c r="I79" s="556"/>
      <c r="N79" s="8"/>
      <c r="O79"/>
      <c r="P79"/>
      <c r="Q79"/>
      <c r="R79"/>
      <c r="S79"/>
      <c r="T79"/>
    </row>
    <row r="80" spans="1:20" s="148" customFormat="1" ht="14.1" customHeight="1">
      <c r="A80" s="551" t="s">
        <v>279</v>
      </c>
      <c r="B80" s="552"/>
      <c r="C80" s="552"/>
      <c r="D80" s="552"/>
      <c r="E80" s="552"/>
      <c r="F80" s="552"/>
      <c r="G80" s="552"/>
      <c r="H80" s="552"/>
      <c r="I80" s="553"/>
      <c r="J80" s="13"/>
      <c r="K80" s="13"/>
      <c r="L80" s="13"/>
      <c r="M80" s="13"/>
      <c r="N80" s="13"/>
    </row>
    <row r="81" spans="1:20" s="148" customFormat="1" ht="14.1" customHeight="1">
      <c r="A81" s="551" t="s">
        <v>185</v>
      </c>
      <c r="B81" s="552"/>
      <c r="C81" s="552"/>
      <c r="D81" s="552"/>
      <c r="E81" s="552"/>
      <c r="F81" s="552"/>
      <c r="G81" s="552"/>
      <c r="H81" s="552"/>
      <c r="I81" s="553"/>
      <c r="J81" s="13"/>
      <c r="K81" s="13"/>
      <c r="L81" s="13"/>
      <c r="M81" s="13"/>
      <c r="N81" s="13"/>
    </row>
    <row r="82" spans="1:20" s="148" customFormat="1" ht="14.1" customHeight="1">
      <c r="A82" s="551" t="s">
        <v>186</v>
      </c>
      <c r="B82" s="552"/>
      <c r="C82" s="552"/>
      <c r="D82" s="552"/>
      <c r="E82" s="552"/>
      <c r="F82" s="552"/>
      <c r="G82" s="552"/>
      <c r="H82" s="552"/>
      <c r="I82" s="553"/>
      <c r="J82" s="13"/>
      <c r="K82" s="13"/>
      <c r="L82" s="13"/>
      <c r="M82" s="13"/>
      <c r="N82" s="13"/>
    </row>
    <row r="83" spans="1:20" s="148" customFormat="1" ht="14.1" customHeight="1">
      <c r="A83" s="548" t="s">
        <v>187</v>
      </c>
      <c r="B83" s="549"/>
      <c r="C83" s="549"/>
      <c r="D83" s="549"/>
      <c r="E83" s="549"/>
      <c r="F83" s="549"/>
      <c r="G83" s="549"/>
      <c r="H83" s="549"/>
      <c r="I83" s="550"/>
      <c r="J83" s="13"/>
      <c r="K83" s="13"/>
      <c r="L83" s="13"/>
      <c r="M83" s="13"/>
      <c r="N83" s="13"/>
    </row>
    <row r="84" spans="1:20" s="148" customFormat="1" ht="14.1" customHeight="1">
      <c r="A84" s="548" t="s">
        <v>188</v>
      </c>
      <c r="B84" s="549"/>
      <c r="C84" s="549"/>
      <c r="D84" s="549"/>
      <c r="E84" s="549"/>
      <c r="F84" s="549"/>
      <c r="G84" s="549"/>
      <c r="H84" s="549"/>
      <c r="I84" s="550"/>
      <c r="J84" s="13"/>
      <c r="K84" s="13"/>
      <c r="L84" s="13"/>
      <c r="M84" s="13"/>
      <c r="N84" s="13"/>
    </row>
    <row r="85" spans="1:20" s="148" customFormat="1" ht="14.1" customHeight="1">
      <c r="A85" s="551" t="s">
        <v>189</v>
      </c>
      <c r="B85" s="552"/>
      <c r="C85" s="552"/>
      <c r="D85" s="552"/>
      <c r="E85" s="552"/>
      <c r="F85" s="552"/>
      <c r="G85" s="552"/>
      <c r="H85" s="552"/>
      <c r="I85" s="553"/>
      <c r="J85" s="13"/>
      <c r="K85" s="13"/>
      <c r="L85" s="13"/>
      <c r="M85" s="13"/>
      <c r="N85" s="13"/>
    </row>
    <row r="86" spans="1:20" s="148" customFormat="1" ht="14.1" customHeight="1">
      <c r="A86" s="551" t="s">
        <v>190</v>
      </c>
      <c r="B86" s="552"/>
      <c r="C86" s="552"/>
      <c r="D86" s="552"/>
      <c r="E86" s="552"/>
      <c r="F86" s="552"/>
      <c r="G86" s="552"/>
      <c r="H86" s="552"/>
      <c r="I86" s="553"/>
      <c r="J86" s="13"/>
      <c r="K86" s="13"/>
      <c r="L86" s="13"/>
      <c r="M86" s="13"/>
      <c r="N86" s="13"/>
    </row>
    <row r="87" spans="1:20" s="148" customFormat="1" ht="14.1" customHeight="1">
      <c r="A87" s="551" t="s">
        <v>191</v>
      </c>
      <c r="B87" s="552"/>
      <c r="C87" s="552"/>
      <c r="D87" s="552"/>
      <c r="E87" s="552"/>
      <c r="F87" s="552"/>
      <c r="G87" s="552"/>
      <c r="H87" s="552"/>
      <c r="I87" s="553"/>
      <c r="J87" s="13"/>
      <c r="K87" s="13"/>
      <c r="L87" s="13"/>
      <c r="M87" s="13"/>
      <c r="N87" s="13"/>
    </row>
    <row r="88" spans="1:20" s="148" customFormat="1" ht="14.1" customHeight="1">
      <c r="A88" s="548" t="s">
        <v>192</v>
      </c>
      <c r="B88" s="549"/>
      <c r="C88" s="549"/>
      <c r="D88" s="549"/>
      <c r="E88" s="549"/>
      <c r="F88" s="549"/>
      <c r="G88" s="549"/>
      <c r="H88" s="549"/>
      <c r="I88" s="550"/>
      <c r="J88" s="13"/>
      <c r="K88" s="13"/>
      <c r="L88" s="13"/>
      <c r="M88" s="13"/>
      <c r="N88" s="13"/>
    </row>
    <row r="89" spans="1:20" s="148" customFormat="1" ht="14.1" customHeight="1">
      <c r="A89" s="416"/>
      <c r="B89" s="417"/>
      <c r="C89" s="417"/>
      <c r="D89" s="417"/>
      <c r="E89" s="417"/>
      <c r="F89" s="417"/>
      <c r="G89" s="417"/>
      <c r="H89" s="417"/>
      <c r="I89" s="418"/>
      <c r="J89" s="13"/>
      <c r="K89" s="13"/>
      <c r="L89" s="13"/>
      <c r="M89" s="13"/>
      <c r="N89" s="13"/>
    </row>
    <row r="90" spans="1:20" ht="15" customHeight="1">
      <c r="A90" s="82"/>
      <c r="F90" s="79" t="s">
        <v>30</v>
      </c>
      <c r="G90" s="79"/>
      <c r="H90" s="79"/>
      <c r="I90" s="83"/>
      <c r="N90" s="8"/>
      <c r="O90"/>
      <c r="P90"/>
      <c r="Q90"/>
      <c r="R90"/>
      <c r="S90"/>
      <c r="T90"/>
    </row>
    <row r="91" spans="1:20" ht="15" customHeight="1">
      <c r="A91" s="82"/>
      <c r="D91" s="3"/>
      <c r="E91" s="3"/>
      <c r="F91" s="3"/>
      <c r="I91" s="83"/>
      <c r="N91" s="8"/>
      <c r="O91"/>
      <c r="P91"/>
      <c r="Q91"/>
      <c r="R91"/>
      <c r="S91"/>
      <c r="T91"/>
    </row>
    <row r="92" spans="1:20" ht="15" customHeight="1">
      <c r="A92" s="82"/>
      <c r="D92" s="3"/>
      <c r="E92" s="3"/>
      <c r="F92" s="3"/>
      <c r="I92" s="83"/>
      <c r="N92" s="8"/>
      <c r="O92"/>
      <c r="P92"/>
      <c r="Q92"/>
      <c r="R92"/>
      <c r="S92"/>
      <c r="T92"/>
    </row>
    <row r="93" spans="1:20" ht="15" customHeight="1">
      <c r="A93" s="82"/>
      <c r="F93" s="79" t="s">
        <v>105</v>
      </c>
      <c r="G93" s="79"/>
      <c r="H93" s="79"/>
      <c r="I93" s="83"/>
      <c r="N93" s="8"/>
      <c r="O93"/>
      <c r="P93"/>
      <c r="Q93"/>
      <c r="R93"/>
      <c r="S93"/>
      <c r="T93"/>
    </row>
    <row r="94" spans="1:20" ht="15" customHeight="1">
      <c r="A94" s="82"/>
      <c r="D94" s="3"/>
      <c r="E94" s="3"/>
      <c r="F94" s="3"/>
      <c r="I94" s="83"/>
      <c r="N94" s="8"/>
      <c r="O94"/>
      <c r="P94"/>
      <c r="Q94"/>
      <c r="R94"/>
      <c r="S94"/>
      <c r="T94"/>
    </row>
    <row r="95" spans="1:20" s="81" customFormat="1" ht="20.100000000000001" customHeight="1">
      <c r="A95" s="84"/>
      <c r="B95" s="529" t="s">
        <v>172</v>
      </c>
      <c r="C95" s="529"/>
      <c r="D95" s="85"/>
      <c r="E95" s="85">
        <v>30</v>
      </c>
      <c r="F95" s="80"/>
      <c r="G95" s="80" t="s">
        <v>171</v>
      </c>
      <c r="H95" s="80"/>
      <c r="I95" s="86"/>
      <c r="J95" s="80"/>
      <c r="K95" s="80"/>
      <c r="L95" s="80"/>
      <c r="M95" s="80"/>
      <c r="N95" s="80"/>
    </row>
    <row r="96" spans="1:20" ht="9.9499999999999993" customHeight="1" thickBot="1">
      <c r="A96" s="186"/>
      <c r="B96" s="184"/>
      <c r="C96" s="184"/>
      <c r="D96" s="184"/>
      <c r="E96" s="184"/>
      <c r="F96" s="184"/>
      <c r="G96" s="184"/>
      <c r="H96" s="184"/>
      <c r="I96" s="187"/>
      <c r="O96" s="8"/>
      <c r="P96"/>
      <c r="Q96"/>
      <c r="R96"/>
      <c r="S96"/>
      <c r="T96"/>
    </row>
    <row r="97" ht="15.75" thickTop="1"/>
  </sheetData>
  <mergeCells count="20">
    <mergeCell ref="A1:I1"/>
    <mergeCell ref="B77:H77"/>
    <mergeCell ref="A2:I2"/>
    <mergeCell ref="A3:I3"/>
    <mergeCell ref="G11:G12"/>
    <mergeCell ref="A88:I88"/>
    <mergeCell ref="B95:C95"/>
    <mergeCell ref="B7:C7"/>
    <mergeCell ref="G7:H7"/>
    <mergeCell ref="B8:C8"/>
    <mergeCell ref="A83:I83"/>
    <mergeCell ref="A84:I84"/>
    <mergeCell ref="A85:I85"/>
    <mergeCell ref="A86:I86"/>
    <mergeCell ref="A87:I87"/>
    <mergeCell ref="A79:I79"/>
    <mergeCell ref="A80:I80"/>
    <mergeCell ref="A81:I81"/>
    <mergeCell ref="A82:I82"/>
    <mergeCell ref="A10:I10"/>
  </mergeCells>
  <printOptions horizontalCentered="1"/>
  <pageMargins left="0.25" right="0.25" top="0.25" bottom="0" header="0" footer="0.31496062992126"/>
  <pageSetup paperSize="5" scale="7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M216"/>
  <sheetViews>
    <sheetView view="pageBreakPreview" zoomScaleNormal="100" zoomScaleSheetLayoutView="100" workbookViewId="0">
      <selection activeCell="B4" sqref="B4"/>
    </sheetView>
  </sheetViews>
  <sheetFormatPr defaultColWidth="11.44140625" defaultRowHeight="15"/>
  <cols>
    <col min="1" max="2" width="21.77734375" style="20" customWidth="1"/>
    <col min="3" max="3" width="9.77734375" style="20" customWidth="1"/>
    <col min="4" max="4" width="12.77734375" style="3" customWidth="1"/>
    <col min="5" max="6" width="6.77734375" style="3" customWidth="1"/>
    <col min="7" max="9" width="9.77734375" style="20" customWidth="1"/>
    <col min="10" max="13" width="11.44140625" style="20"/>
  </cols>
  <sheetData>
    <row r="1" spans="1:13" ht="15" customHeight="1" thickTop="1">
      <c r="A1" s="512"/>
      <c r="B1" s="513"/>
      <c r="C1" s="513"/>
      <c r="D1" s="513"/>
      <c r="E1" s="513"/>
      <c r="F1" s="513"/>
      <c r="G1" s="513"/>
      <c r="H1" s="513"/>
      <c r="I1" s="514"/>
      <c r="J1" s="3"/>
    </row>
    <row r="2" spans="1:13" ht="20.100000000000001" customHeight="1">
      <c r="A2" s="515" t="s">
        <v>205</v>
      </c>
      <c r="B2" s="516"/>
      <c r="C2" s="516"/>
      <c r="D2" s="516"/>
      <c r="E2" s="516"/>
      <c r="F2" s="516"/>
      <c r="G2" s="516"/>
      <c r="H2" s="516"/>
      <c r="I2" s="517"/>
      <c r="J2" s="3"/>
    </row>
    <row r="3" spans="1:13" ht="15" customHeight="1">
      <c r="A3" s="14"/>
      <c r="B3" s="9"/>
      <c r="C3" s="9"/>
      <c r="D3" s="18"/>
      <c r="E3" s="18"/>
      <c r="F3" s="18"/>
      <c r="G3" s="21"/>
      <c r="H3" s="21"/>
      <c r="I3" s="22"/>
      <c r="J3" s="3"/>
    </row>
    <row r="4" spans="1:13" ht="15" customHeight="1">
      <c r="A4" s="64" t="s">
        <v>1</v>
      </c>
      <c r="B4" s="63" t="str">
        <f>'100 Series'!B4</f>
        <v>Merkley Oaks</v>
      </c>
      <c r="C4" s="481"/>
      <c r="D4" s="482"/>
      <c r="E4" s="574" t="s">
        <v>0</v>
      </c>
      <c r="F4" s="574"/>
      <c r="G4" s="575">
        <f>'100 Series'!$H$4</f>
        <v>45748</v>
      </c>
      <c r="H4" s="575"/>
      <c r="I4" s="22"/>
      <c r="J4" s="3"/>
    </row>
    <row r="5" spans="1:13" ht="15" customHeight="1">
      <c r="A5" s="64" t="s">
        <v>3</v>
      </c>
      <c r="B5" s="63" t="s">
        <v>106</v>
      </c>
      <c r="C5" s="21"/>
      <c r="D5" s="24"/>
      <c r="E5" s="574" t="s">
        <v>4</v>
      </c>
      <c r="F5" s="574"/>
      <c r="G5" s="541" t="str">
        <f>'100 Series'!H5</f>
        <v xml:space="preserve"> XXX - XXX</v>
      </c>
      <c r="H5" s="541"/>
      <c r="I5" s="26"/>
      <c r="J5" s="3"/>
    </row>
    <row r="6" spans="1:13" ht="15" customHeight="1">
      <c r="A6" s="64"/>
      <c r="B6" s="9"/>
      <c r="C6" s="9"/>
      <c r="D6" s="18"/>
      <c r="E6" s="18"/>
      <c r="F6" s="18"/>
      <c r="G6" s="25"/>
      <c r="H6" s="25"/>
      <c r="I6" s="26"/>
      <c r="J6" s="3"/>
    </row>
    <row r="7" spans="1:13" ht="15" customHeight="1">
      <c r="A7" s="64" t="s">
        <v>5</v>
      </c>
      <c r="B7" s="63" t="s">
        <v>29</v>
      </c>
      <c r="C7" s="25"/>
      <c r="D7" s="24"/>
      <c r="E7" s="24"/>
      <c r="F7" s="540" t="s">
        <v>6</v>
      </c>
      <c r="G7" s="540"/>
      <c r="H7" s="540"/>
      <c r="I7" s="22"/>
      <c r="J7" s="3"/>
    </row>
    <row r="8" spans="1:13" ht="15" customHeight="1">
      <c r="A8" s="64" t="s">
        <v>7</v>
      </c>
      <c r="B8" s="63" t="s">
        <v>149</v>
      </c>
      <c r="C8" s="21"/>
      <c r="D8" s="24"/>
      <c r="E8" s="24"/>
      <c r="F8" s="541" t="str">
        <f>'100 Series'!$G$8</f>
        <v>April 1, 2025 to March 31, 2026</v>
      </c>
      <c r="G8" s="541"/>
      <c r="H8" s="541"/>
      <c r="I8" s="22"/>
      <c r="J8" s="3"/>
    </row>
    <row r="9" spans="1:13" ht="15" customHeight="1" thickBot="1">
      <c r="A9" s="23"/>
      <c r="B9" s="25"/>
      <c r="C9" s="21"/>
      <c r="D9" s="24"/>
      <c r="E9" s="24"/>
      <c r="F9" s="24"/>
      <c r="G9" s="21"/>
      <c r="H9" s="21"/>
      <c r="I9" s="22"/>
      <c r="J9" s="3"/>
    </row>
    <row r="10" spans="1:13" s="4" customFormat="1" ht="20.100000000000001" customHeight="1" thickTop="1">
      <c r="A10" s="568" t="s">
        <v>168</v>
      </c>
      <c r="B10" s="569"/>
      <c r="C10" s="569"/>
      <c r="D10" s="569"/>
      <c r="E10" s="569"/>
      <c r="F10" s="570"/>
      <c r="G10" s="66" t="s">
        <v>170</v>
      </c>
      <c r="H10" s="67" t="s">
        <v>23</v>
      </c>
      <c r="I10" s="68" t="s">
        <v>25</v>
      </c>
      <c r="J10" s="20"/>
      <c r="K10" s="20"/>
      <c r="L10" s="20"/>
      <c r="M10" s="20"/>
    </row>
    <row r="11" spans="1:13" s="4" customFormat="1" ht="20.100000000000001" customHeight="1" thickBot="1">
      <c r="A11" s="571"/>
      <c r="B11" s="572"/>
      <c r="C11" s="572"/>
      <c r="D11" s="572"/>
      <c r="E11" s="572"/>
      <c r="F11" s="573"/>
      <c r="G11" s="69"/>
      <c r="H11" s="70">
        <v>0.13</v>
      </c>
      <c r="I11" s="71"/>
      <c r="J11" s="20"/>
      <c r="K11" s="20"/>
      <c r="L11" s="20"/>
      <c r="M11" s="20"/>
    </row>
    <row r="12" spans="1:13" ht="19.5" thickTop="1" thickBot="1">
      <c r="A12" s="565" t="s">
        <v>197</v>
      </c>
      <c r="B12" s="566"/>
      <c r="C12" s="566"/>
      <c r="D12" s="566"/>
      <c r="E12" s="566"/>
      <c r="F12" s="567"/>
      <c r="G12" s="102"/>
      <c r="H12" s="103"/>
      <c r="I12" s="104"/>
    </row>
    <row r="13" spans="1:13" ht="15" customHeight="1" thickTop="1">
      <c r="A13" s="615"/>
      <c r="B13" s="616"/>
      <c r="C13" s="95"/>
      <c r="D13" s="96"/>
      <c r="E13" s="96"/>
      <c r="F13" s="97"/>
      <c r="G13" s="98"/>
      <c r="H13" s="99"/>
      <c r="I13" s="100"/>
    </row>
    <row r="14" spans="1:13" ht="20.100000000000001" customHeight="1">
      <c r="A14" s="619" t="s">
        <v>36</v>
      </c>
      <c r="B14" s="620"/>
      <c r="C14" s="34"/>
      <c r="D14" s="27"/>
      <c r="E14" s="27"/>
      <c r="F14" s="28"/>
      <c r="G14" s="44"/>
      <c r="H14" s="45"/>
      <c r="I14" s="46"/>
    </row>
    <row r="15" spans="1:13" ht="15" customHeight="1">
      <c r="A15" s="396" t="s">
        <v>37</v>
      </c>
      <c r="B15" s="397"/>
      <c r="C15" s="483">
        <v>0</v>
      </c>
      <c r="D15" s="27" t="s">
        <v>169</v>
      </c>
      <c r="E15" s="27"/>
      <c r="F15" s="28"/>
      <c r="G15" s="484">
        <f>+C15</f>
        <v>0</v>
      </c>
      <c r="H15" s="485">
        <f>G15*H$11</f>
        <v>0</v>
      </c>
      <c r="I15" s="486">
        <f>+G15+H15</f>
        <v>0</v>
      </c>
    </row>
    <row r="16" spans="1:13" ht="15" customHeight="1">
      <c r="A16" s="617"/>
      <c r="B16" s="618"/>
      <c r="C16" s="33"/>
      <c r="D16" s="30"/>
      <c r="E16" s="30"/>
      <c r="F16" s="31"/>
      <c r="G16" s="47"/>
      <c r="H16" s="45"/>
      <c r="I16" s="46"/>
    </row>
    <row r="17" spans="1:9" ht="20.100000000000001" customHeight="1">
      <c r="A17" s="619" t="s">
        <v>42</v>
      </c>
      <c r="B17" s="620"/>
      <c r="C17" s="33"/>
      <c r="D17" s="29"/>
      <c r="E17" s="29"/>
      <c r="F17" s="32"/>
      <c r="G17" s="48"/>
      <c r="H17" s="49"/>
      <c r="I17" s="50"/>
    </row>
    <row r="18" spans="1:9" ht="15" customHeight="1">
      <c r="A18" s="396" t="s">
        <v>129</v>
      </c>
      <c r="B18" s="398"/>
      <c r="C18" s="483">
        <v>0</v>
      </c>
      <c r="D18" s="27" t="s">
        <v>169</v>
      </c>
      <c r="E18" s="29"/>
      <c r="F18" s="32"/>
      <c r="G18" s="484">
        <f>+C18</f>
        <v>0</v>
      </c>
      <c r="H18" s="485">
        <f>G18*H$11</f>
        <v>0</v>
      </c>
      <c r="I18" s="486">
        <f>+G18+H18</f>
        <v>0</v>
      </c>
    </row>
    <row r="19" spans="1:9" ht="15" customHeight="1">
      <c r="A19" s="399" t="s">
        <v>43</v>
      </c>
      <c r="B19" s="398"/>
      <c r="C19" s="483">
        <v>0</v>
      </c>
      <c r="D19" s="27" t="s">
        <v>169</v>
      </c>
      <c r="E19" s="29"/>
      <c r="F19" s="32"/>
      <c r="G19" s="484">
        <f>+C19</f>
        <v>0</v>
      </c>
      <c r="H19" s="485">
        <f t="shared" ref="H19:H21" si="0">G19*H$11</f>
        <v>0</v>
      </c>
      <c r="I19" s="486">
        <f>+G19+H19</f>
        <v>0</v>
      </c>
    </row>
    <row r="20" spans="1:9" ht="15" customHeight="1">
      <c r="A20" s="399" t="s">
        <v>53</v>
      </c>
      <c r="B20" s="398"/>
      <c r="C20" s="483">
        <v>0</v>
      </c>
      <c r="D20" s="27" t="s">
        <v>169</v>
      </c>
      <c r="E20" s="29"/>
      <c r="F20" s="32"/>
      <c r="G20" s="484">
        <f>+C20</f>
        <v>0</v>
      </c>
      <c r="H20" s="485">
        <f t="shared" si="0"/>
        <v>0</v>
      </c>
      <c r="I20" s="486">
        <f>+G20+H20</f>
        <v>0</v>
      </c>
    </row>
    <row r="21" spans="1:9" ht="15" customHeight="1">
      <c r="A21" s="399" t="s">
        <v>44</v>
      </c>
      <c r="B21" s="152" t="s">
        <v>176</v>
      </c>
      <c r="C21" s="483">
        <v>0</v>
      </c>
      <c r="D21" s="29" t="s">
        <v>173</v>
      </c>
      <c r="E21" s="29"/>
      <c r="F21" s="32"/>
      <c r="G21" s="484">
        <f>+C21</f>
        <v>0</v>
      </c>
      <c r="H21" s="485">
        <f t="shared" si="0"/>
        <v>0</v>
      </c>
      <c r="I21" s="486">
        <f>+G21+H21</f>
        <v>0</v>
      </c>
    </row>
    <row r="22" spans="1:9" ht="15" customHeight="1">
      <c r="A22" s="617"/>
      <c r="B22" s="618"/>
      <c r="C22" s="33"/>
      <c r="D22" s="30"/>
      <c r="E22" s="30"/>
      <c r="F22" s="31"/>
      <c r="G22" s="47"/>
      <c r="H22" s="45"/>
      <c r="I22" s="46"/>
    </row>
    <row r="23" spans="1:9" ht="20.100000000000001" customHeight="1">
      <c r="A23" s="607" t="s">
        <v>130</v>
      </c>
      <c r="B23" s="608"/>
      <c r="C23" s="33"/>
      <c r="D23" s="29"/>
      <c r="E23" s="29"/>
      <c r="F23" s="32"/>
      <c r="G23" s="48"/>
      <c r="H23" s="49"/>
      <c r="I23" s="50"/>
    </row>
    <row r="24" spans="1:9" ht="15" customHeight="1">
      <c r="A24" s="396" t="s">
        <v>38</v>
      </c>
      <c r="B24" s="397"/>
      <c r="C24" s="483">
        <v>0</v>
      </c>
      <c r="D24" s="27" t="s">
        <v>169</v>
      </c>
      <c r="E24" s="30" t="s">
        <v>131</v>
      </c>
      <c r="F24" s="31"/>
      <c r="G24" s="484">
        <f t="shared" ref="G24:G29" si="1">+C24</f>
        <v>0</v>
      </c>
      <c r="H24" s="485">
        <f t="shared" ref="H24:H29" si="2">G24*H$11</f>
        <v>0</v>
      </c>
      <c r="I24" s="486">
        <f t="shared" ref="I24:I29" si="3">+G24+H24</f>
        <v>0</v>
      </c>
    </row>
    <row r="25" spans="1:9" ht="15" customHeight="1">
      <c r="A25" s="400" t="s">
        <v>39</v>
      </c>
      <c r="B25" s="397"/>
      <c r="C25" s="483">
        <v>0</v>
      </c>
      <c r="D25" s="27" t="s">
        <v>169</v>
      </c>
      <c r="E25" s="30" t="s">
        <v>131</v>
      </c>
      <c r="F25" s="31"/>
      <c r="G25" s="484">
        <f t="shared" si="1"/>
        <v>0</v>
      </c>
      <c r="H25" s="485">
        <f t="shared" si="2"/>
        <v>0</v>
      </c>
      <c r="I25" s="486">
        <f t="shared" si="3"/>
        <v>0</v>
      </c>
    </row>
    <row r="26" spans="1:9" ht="15" customHeight="1">
      <c r="A26" s="400" t="s">
        <v>40</v>
      </c>
      <c r="B26" s="397"/>
      <c r="C26" s="483">
        <v>0</v>
      </c>
      <c r="D26" s="27" t="s">
        <v>169</v>
      </c>
      <c r="E26" s="30" t="s">
        <v>131</v>
      </c>
      <c r="F26" s="31"/>
      <c r="G26" s="484">
        <f t="shared" si="1"/>
        <v>0</v>
      </c>
      <c r="H26" s="485">
        <f t="shared" si="2"/>
        <v>0</v>
      </c>
      <c r="I26" s="486">
        <f t="shared" si="3"/>
        <v>0</v>
      </c>
    </row>
    <row r="27" spans="1:9" ht="15" customHeight="1">
      <c r="A27" s="399" t="s">
        <v>41</v>
      </c>
      <c r="B27" s="397"/>
      <c r="C27" s="483">
        <v>0</v>
      </c>
      <c r="D27" s="27" t="s">
        <v>169</v>
      </c>
      <c r="E27" s="30" t="s">
        <v>131</v>
      </c>
      <c r="F27" s="31"/>
      <c r="G27" s="484">
        <f t="shared" si="1"/>
        <v>0</v>
      </c>
      <c r="H27" s="485">
        <f t="shared" si="2"/>
        <v>0</v>
      </c>
      <c r="I27" s="486">
        <f t="shared" si="3"/>
        <v>0</v>
      </c>
    </row>
    <row r="28" spans="1:9" ht="15" customHeight="1">
      <c r="A28" s="399" t="s">
        <v>60</v>
      </c>
      <c r="B28" s="398"/>
      <c r="C28" s="483">
        <v>0</v>
      </c>
      <c r="D28" s="27" t="s">
        <v>169</v>
      </c>
      <c r="E28" s="30" t="s">
        <v>131</v>
      </c>
      <c r="F28" s="32"/>
      <c r="G28" s="484">
        <f t="shared" si="1"/>
        <v>0</v>
      </c>
      <c r="H28" s="485">
        <f t="shared" si="2"/>
        <v>0</v>
      </c>
      <c r="I28" s="486">
        <f t="shared" si="3"/>
        <v>0</v>
      </c>
    </row>
    <row r="29" spans="1:9" ht="15" customHeight="1">
      <c r="A29" s="399" t="s">
        <v>61</v>
      </c>
      <c r="B29" s="398"/>
      <c r="C29" s="483">
        <v>0</v>
      </c>
      <c r="D29" s="27" t="s">
        <v>169</v>
      </c>
      <c r="E29" s="30" t="s">
        <v>131</v>
      </c>
      <c r="F29" s="32"/>
      <c r="G29" s="484">
        <f t="shared" si="1"/>
        <v>0</v>
      </c>
      <c r="H29" s="485">
        <f t="shared" si="2"/>
        <v>0</v>
      </c>
      <c r="I29" s="486">
        <f t="shared" si="3"/>
        <v>0</v>
      </c>
    </row>
    <row r="30" spans="1:9" ht="15" customHeight="1">
      <c r="A30" s="582"/>
      <c r="B30" s="583"/>
      <c r="C30" s="33"/>
      <c r="D30" s="30"/>
      <c r="E30" s="30"/>
      <c r="F30" s="31"/>
      <c r="G30" s="47"/>
      <c r="H30" s="45"/>
      <c r="I30" s="46"/>
    </row>
    <row r="31" spans="1:9" ht="20.100000000000001" customHeight="1">
      <c r="A31" s="607" t="s">
        <v>132</v>
      </c>
      <c r="B31" s="608"/>
      <c r="C31" s="33"/>
      <c r="D31" s="29"/>
      <c r="E31" s="29"/>
      <c r="F31" s="32"/>
      <c r="G31" s="48"/>
      <c r="H31" s="49"/>
      <c r="I31" s="50"/>
    </row>
    <row r="32" spans="1:9" ht="15" customHeight="1">
      <c r="A32" s="582" t="s">
        <v>154</v>
      </c>
      <c r="B32" s="583"/>
      <c r="C32" s="483">
        <v>0</v>
      </c>
      <c r="D32" s="30" t="s">
        <v>174</v>
      </c>
      <c r="E32" s="30"/>
      <c r="F32" s="31"/>
      <c r="G32" s="484">
        <f>C32</f>
        <v>0</v>
      </c>
      <c r="H32" s="485">
        <f t="shared" ref="H32:H42" si="4">G32*H$11</f>
        <v>0</v>
      </c>
      <c r="I32" s="486">
        <f t="shared" ref="I32:I42" si="5">+G32+H32</f>
        <v>0</v>
      </c>
    </row>
    <row r="33" spans="1:9" ht="15" customHeight="1">
      <c r="A33" s="609" t="s">
        <v>45</v>
      </c>
      <c r="B33" s="610"/>
      <c r="C33" s="483">
        <v>0</v>
      </c>
      <c r="D33" s="27" t="s">
        <v>169</v>
      </c>
      <c r="E33" s="30" t="s">
        <v>131</v>
      </c>
      <c r="F33" s="32"/>
      <c r="G33" s="484">
        <f t="shared" ref="G33:G42" si="6">+C33</f>
        <v>0</v>
      </c>
      <c r="H33" s="485">
        <f t="shared" si="4"/>
        <v>0</v>
      </c>
      <c r="I33" s="486">
        <f t="shared" si="5"/>
        <v>0</v>
      </c>
    </row>
    <row r="34" spans="1:9" ht="15" customHeight="1">
      <c r="A34" s="609" t="s">
        <v>204</v>
      </c>
      <c r="B34" s="610"/>
      <c r="C34" s="483">
        <v>0</v>
      </c>
      <c r="D34" s="27" t="s">
        <v>169</v>
      </c>
      <c r="E34" s="29"/>
      <c r="F34" s="32"/>
      <c r="G34" s="484">
        <f t="shared" si="6"/>
        <v>0</v>
      </c>
      <c r="H34" s="485">
        <f t="shared" si="4"/>
        <v>0</v>
      </c>
      <c r="I34" s="486">
        <f t="shared" si="5"/>
        <v>0</v>
      </c>
    </row>
    <row r="35" spans="1:9" ht="15" customHeight="1">
      <c r="A35" s="609" t="s">
        <v>31</v>
      </c>
      <c r="B35" s="610"/>
      <c r="C35" s="483">
        <v>0</v>
      </c>
      <c r="D35" s="27" t="s">
        <v>169</v>
      </c>
      <c r="E35" s="29"/>
      <c r="F35" s="32"/>
      <c r="G35" s="484">
        <f t="shared" si="6"/>
        <v>0</v>
      </c>
      <c r="H35" s="485">
        <f t="shared" si="4"/>
        <v>0</v>
      </c>
      <c r="I35" s="486">
        <f t="shared" si="5"/>
        <v>0</v>
      </c>
    </row>
    <row r="36" spans="1:9" ht="15" customHeight="1">
      <c r="A36" s="609" t="s">
        <v>133</v>
      </c>
      <c r="B36" s="610"/>
      <c r="C36" s="483">
        <v>0</v>
      </c>
      <c r="D36" s="27" t="s">
        <v>169</v>
      </c>
      <c r="E36" s="29"/>
      <c r="F36" s="32"/>
      <c r="G36" s="484">
        <f t="shared" si="6"/>
        <v>0</v>
      </c>
      <c r="H36" s="485">
        <f t="shared" si="4"/>
        <v>0</v>
      </c>
      <c r="I36" s="486">
        <f t="shared" si="5"/>
        <v>0</v>
      </c>
    </row>
    <row r="37" spans="1:9" ht="15" customHeight="1">
      <c r="A37" s="413" t="s">
        <v>280</v>
      </c>
      <c r="B37" s="414"/>
      <c r="C37" s="483">
        <v>0</v>
      </c>
      <c r="D37" s="27" t="s">
        <v>169</v>
      </c>
      <c r="E37" s="29"/>
      <c r="F37" s="32"/>
      <c r="G37" s="484">
        <f t="shared" ref="G37:G39" si="7">+C37</f>
        <v>0</v>
      </c>
      <c r="H37" s="485">
        <f t="shared" ref="H37:H39" si="8">G37*H$11</f>
        <v>0</v>
      </c>
      <c r="I37" s="486">
        <f t="shared" ref="I37:I39" si="9">+G37+H37</f>
        <v>0</v>
      </c>
    </row>
    <row r="38" spans="1:9" ht="15" customHeight="1">
      <c r="A38" s="609" t="s">
        <v>281</v>
      </c>
      <c r="B38" s="610"/>
      <c r="C38" s="483">
        <v>0</v>
      </c>
      <c r="D38" s="27" t="s">
        <v>169</v>
      </c>
      <c r="E38" s="29"/>
      <c r="F38" s="32"/>
      <c r="G38" s="484">
        <f t="shared" si="7"/>
        <v>0</v>
      </c>
      <c r="H38" s="485">
        <f t="shared" si="8"/>
        <v>0</v>
      </c>
      <c r="I38" s="486">
        <f t="shared" si="9"/>
        <v>0</v>
      </c>
    </row>
    <row r="39" spans="1:9" ht="15" customHeight="1">
      <c r="A39" s="609" t="s">
        <v>282</v>
      </c>
      <c r="B39" s="610"/>
      <c r="C39" s="483">
        <v>0</v>
      </c>
      <c r="D39" s="27" t="s">
        <v>169</v>
      </c>
      <c r="E39" s="29"/>
      <c r="F39" s="32"/>
      <c r="G39" s="484">
        <f t="shared" si="7"/>
        <v>0</v>
      </c>
      <c r="H39" s="485">
        <f t="shared" si="8"/>
        <v>0</v>
      </c>
      <c r="I39" s="486">
        <f t="shared" si="9"/>
        <v>0</v>
      </c>
    </row>
    <row r="40" spans="1:9" ht="15" customHeight="1">
      <c r="A40" s="609" t="s">
        <v>134</v>
      </c>
      <c r="B40" s="610"/>
      <c r="C40" s="483">
        <v>0</v>
      </c>
      <c r="D40" s="27" t="s">
        <v>169</v>
      </c>
      <c r="E40" s="29"/>
      <c r="F40" s="32"/>
      <c r="G40" s="484">
        <f t="shared" si="6"/>
        <v>0</v>
      </c>
      <c r="H40" s="485">
        <f t="shared" si="4"/>
        <v>0</v>
      </c>
      <c r="I40" s="486">
        <f t="shared" si="5"/>
        <v>0</v>
      </c>
    </row>
    <row r="41" spans="1:9" ht="15" customHeight="1">
      <c r="A41" s="605" t="s">
        <v>33</v>
      </c>
      <c r="B41" s="606"/>
      <c r="C41" s="483">
        <v>0</v>
      </c>
      <c r="D41" s="29" t="s">
        <v>46</v>
      </c>
      <c r="E41" s="29"/>
      <c r="F41" s="32"/>
      <c r="G41" s="484">
        <f t="shared" si="6"/>
        <v>0</v>
      </c>
      <c r="H41" s="485">
        <f t="shared" si="4"/>
        <v>0</v>
      </c>
      <c r="I41" s="486">
        <f t="shared" si="5"/>
        <v>0</v>
      </c>
    </row>
    <row r="42" spans="1:9" ht="15" customHeight="1">
      <c r="A42" s="605" t="s">
        <v>34</v>
      </c>
      <c r="B42" s="606"/>
      <c r="C42" s="483">
        <v>0</v>
      </c>
      <c r="D42" s="29" t="s">
        <v>46</v>
      </c>
      <c r="E42" s="29"/>
      <c r="F42" s="32"/>
      <c r="G42" s="484">
        <f t="shared" si="6"/>
        <v>0</v>
      </c>
      <c r="H42" s="485">
        <f t="shared" si="4"/>
        <v>0</v>
      </c>
      <c r="I42" s="486">
        <f t="shared" si="5"/>
        <v>0</v>
      </c>
    </row>
    <row r="43" spans="1:9" ht="15" customHeight="1">
      <c r="A43" s="582"/>
      <c r="B43" s="583"/>
      <c r="C43" s="29"/>
      <c r="D43" s="30"/>
      <c r="E43" s="30"/>
      <c r="F43" s="31"/>
      <c r="G43" s="47"/>
      <c r="H43" s="45"/>
      <c r="I43" s="46"/>
    </row>
    <row r="44" spans="1:9" ht="20.100000000000001" customHeight="1">
      <c r="A44" s="607" t="s">
        <v>198</v>
      </c>
      <c r="B44" s="608"/>
      <c r="C44" s="29"/>
      <c r="D44" s="29"/>
      <c r="E44" s="29"/>
      <c r="F44" s="32"/>
      <c r="G44" s="48"/>
      <c r="H44" s="49"/>
      <c r="I44" s="50"/>
    </row>
    <row r="45" spans="1:9" ht="15" customHeight="1">
      <c r="A45" s="396" t="s">
        <v>49</v>
      </c>
      <c r="B45" s="398"/>
      <c r="C45" s="33"/>
      <c r="D45" s="29"/>
      <c r="E45" s="29"/>
      <c r="F45" s="32"/>
      <c r="G45" s="484">
        <f>+C45</f>
        <v>0</v>
      </c>
      <c r="H45" s="485">
        <f t="shared" ref="H45:H48" si="10">G45*H$11</f>
        <v>0</v>
      </c>
      <c r="I45" s="486">
        <f>+G45+H45</f>
        <v>0</v>
      </c>
    </row>
    <row r="46" spans="1:9" ht="15" customHeight="1">
      <c r="A46" s="396" t="s">
        <v>48</v>
      </c>
      <c r="B46" s="398"/>
      <c r="C46" s="33"/>
      <c r="D46" s="29"/>
      <c r="E46" s="29"/>
      <c r="F46" s="32"/>
      <c r="G46" s="484">
        <f>+C46</f>
        <v>0</v>
      </c>
      <c r="H46" s="485">
        <f t="shared" si="10"/>
        <v>0</v>
      </c>
      <c r="I46" s="486">
        <f>+G46+H46</f>
        <v>0</v>
      </c>
    </row>
    <row r="47" spans="1:9" ht="15" customHeight="1">
      <c r="A47" s="396" t="s">
        <v>50</v>
      </c>
      <c r="B47" s="152" t="s">
        <v>52</v>
      </c>
      <c r="C47" s="33"/>
      <c r="D47" s="29"/>
      <c r="E47" s="29"/>
      <c r="F47" s="32"/>
      <c r="G47" s="484">
        <f>+C47</f>
        <v>0</v>
      </c>
      <c r="H47" s="485">
        <f t="shared" si="10"/>
        <v>0</v>
      </c>
      <c r="I47" s="486">
        <f>+G47+H47</f>
        <v>0</v>
      </c>
    </row>
    <row r="48" spans="1:9" ht="15" customHeight="1">
      <c r="A48" s="396" t="s">
        <v>51</v>
      </c>
      <c r="B48" s="152" t="s">
        <v>52</v>
      </c>
      <c r="C48" s="33"/>
      <c r="D48" s="29"/>
      <c r="E48" s="29"/>
      <c r="F48" s="32"/>
      <c r="G48" s="484">
        <f>+C48</f>
        <v>0</v>
      </c>
      <c r="H48" s="485">
        <f t="shared" si="10"/>
        <v>0</v>
      </c>
      <c r="I48" s="486">
        <f>+G48+H48</f>
        <v>0</v>
      </c>
    </row>
    <row r="49" spans="1:9" ht="15" customHeight="1">
      <c r="A49" s="582"/>
      <c r="B49" s="583"/>
      <c r="C49" s="29"/>
      <c r="D49" s="30"/>
      <c r="E49" s="30"/>
      <c r="F49" s="31"/>
      <c r="G49" s="47"/>
      <c r="H49" s="45"/>
      <c r="I49" s="46"/>
    </row>
    <row r="50" spans="1:9" ht="20.100000000000001" customHeight="1">
      <c r="A50" s="611" t="s">
        <v>26</v>
      </c>
      <c r="B50" s="612"/>
      <c r="C50" s="29"/>
      <c r="D50" s="29"/>
      <c r="E50" s="29"/>
      <c r="F50" s="32"/>
      <c r="G50" s="48"/>
      <c r="H50" s="49"/>
      <c r="I50" s="50"/>
    </row>
    <row r="51" spans="1:9" ht="15" customHeight="1">
      <c r="A51" s="613" t="s">
        <v>32</v>
      </c>
      <c r="B51" s="614"/>
      <c r="C51" s="487">
        <v>0</v>
      </c>
      <c r="D51" s="29" t="s">
        <v>175</v>
      </c>
      <c r="E51" s="29"/>
      <c r="F51" s="32"/>
      <c r="G51" s="484">
        <f t="shared" ref="G51:G56" si="11">+C51</f>
        <v>0</v>
      </c>
      <c r="H51" s="485">
        <f t="shared" ref="H51" si="12">G51*H$11</f>
        <v>0</v>
      </c>
      <c r="I51" s="486">
        <f t="shared" ref="I51:I56" si="13">+G51+H51</f>
        <v>0</v>
      </c>
    </row>
    <row r="52" spans="1:9" ht="15" customHeight="1">
      <c r="A52" s="603"/>
      <c r="B52" s="604"/>
      <c r="C52" s="33"/>
      <c r="D52" s="30"/>
      <c r="E52" s="30"/>
      <c r="F52" s="31"/>
      <c r="G52" s="47"/>
      <c r="H52" s="45"/>
      <c r="I52" s="46"/>
    </row>
    <row r="53" spans="1:9" ht="15" customHeight="1">
      <c r="A53" s="401" t="s">
        <v>135</v>
      </c>
      <c r="B53" s="494" t="s">
        <v>136</v>
      </c>
      <c r="C53" s="487">
        <v>0</v>
      </c>
      <c r="D53" s="29" t="s">
        <v>175</v>
      </c>
      <c r="E53" s="29" t="s">
        <v>131</v>
      </c>
      <c r="F53" s="32"/>
      <c r="G53" s="484">
        <f t="shared" si="11"/>
        <v>0</v>
      </c>
      <c r="H53" s="485">
        <f t="shared" ref="H53:H61" si="14">G53*H$11</f>
        <v>0</v>
      </c>
      <c r="I53" s="486">
        <f t="shared" si="13"/>
        <v>0</v>
      </c>
    </row>
    <row r="54" spans="1:9" ht="15" customHeight="1">
      <c r="A54" s="401" t="s">
        <v>137</v>
      </c>
      <c r="B54" s="494" t="s">
        <v>136</v>
      </c>
      <c r="C54" s="487">
        <v>0</v>
      </c>
      <c r="D54" s="29" t="s">
        <v>175</v>
      </c>
      <c r="E54" s="29" t="s">
        <v>131</v>
      </c>
      <c r="F54" s="32"/>
      <c r="G54" s="484">
        <f t="shared" si="11"/>
        <v>0</v>
      </c>
      <c r="H54" s="485">
        <f t="shared" si="14"/>
        <v>0</v>
      </c>
      <c r="I54" s="486">
        <f t="shared" si="13"/>
        <v>0</v>
      </c>
    </row>
    <row r="55" spans="1:9" ht="15" customHeight="1">
      <c r="A55" s="401" t="s">
        <v>138</v>
      </c>
      <c r="B55" s="494" t="s">
        <v>136</v>
      </c>
      <c r="C55" s="487">
        <v>0</v>
      </c>
      <c r="D55" s="29" t="s">
        <v>175</v>
      </c>
      <c r="E55" s="29" t="s">
        <v>131</v>
      </c>
      <c r="F55" s="32"/>
      <c r="G55" s="484">
        <f t="shared" si="11"/>
        <v>0</v>
      </c>
      <c r="H55" s="485">
        <f t="shared" si="14"/>
        <v>0</v>
      </c>
      <c r="I55" s="486">
        <f t="shared" si="13"/>
        <v>0</v>
      </c>
    </row>
    <row r="56" spans="1:9" ht="15" customHeight="1">
      <c r="A56" s="402" t="s">
        <v>139</v>
      </c>
      <c r="B56" s="495" t="s">
        <v>136</v>
      </c>
      <c r="C56" s="487">
        <v>0</v>
      </c>
      <c r="D56" s="29" t="s">
        <v>175</v>
      </c>
      <c r="E56" s="29" t="s">
        <v>131</v>
      </c>
      <c r="F56" s="32"/>
      <c r="G56" s="484">
        <f t="shared" si="11"/>
        <v>0</v>
      </c>
      <c r="H56" s="485">
        <f t="shared" si="14"/>
        <v>0</v>
      </c>
      <c r="I56" s="486">
        <f t="shared" si="13"/>
        <v>0</v>
      </c>
    </row>
    <row r="57" spans="1:9" ht="15" customHeight="1">
      <c r="A57" s="582"/>
      <c r="B57" s="583"/>
      <c r="C57" s="33"/>
      <c r="D57" s="30"/>
      <c r="E57" s="30"/>
      <c r="F57" s="31"/>
      <c r="G57" s="47"/>
      <c r="H57" s="45"/>
      <c r="I57" s="46"/>
    </row>
    <row r="58" spans="1:9" ht="15" customHeight="1">
      <c r="A58" s="605" t="s">
        <v>140</v>
      </c>
      <c r="B58" s="606"/>
      <c r="C58" s="483">
        <v>0</v>
      </c>
      <c r="D58" s="29" t="s">
        <v>178</v>
      </c>
      <c r="E58" s="29"/>
      <c r="F58" s="32"/>
      <c r="G58" s="484">
        <f>+C58</f>
        <v>0</v>
      </c>
      <c r="H58" s="485">
        <f t="shared" si="14"/>
        <v>0</v>
      </c>
      <c r="I58" s="486">
        <f>+G58+H58</f>
        <v>0</v>
      </c>
    </row>
    <row r="59" spans="1:9" ht="15" customHeight="1">
      <c r="A59" s="605" t="s">
        <v>141</v>
      </c>
      <c r="B59" s="606"/>
      <c r="C59" s="483">
        <v>0</v>
      </c>
      <c r="D59" s="29" t="s">
        <v>178</v>
      </c>
      <c r="E59" s="29"/>
      <c r="F59" s="32"/>
      <c r="G59" s="484">
        <f>+C59</f>
        <v>0</v>
      </c>
      <c r="H59" s="485">
        <f t="shared" si="14"/>
        <v>0</v>
      </c>
      <c r="I59" s="486">
        <f>+G59+H59</f>
        <v>0</v>
      </c>
    </row>
    <row r="60" spans="1:9" ht="15" customHeight="1">
      <c r="A60" s="582"/>
      <c r="B60" s="583"/>
      <c r="C60" s="29"/>
      <c r="D60" s="30"/>
      <c r="E60" s="30"/>
      <c r="F60" s="31"/>
      <c r="G60" s="47"/>
      <c r="H60" s="45"/>
      <c r="I60" s="46"/>
    </row>
    <row r="61" spans="1:9" ht="15" customHeight="1">
      <c r="A61" s="605" t="s">
        <v>179</v>
      </c>
      <c r="B61" s="606"/>
      <c r="C61" s="483">
        <v>0</v>
      </c>
      <c r="D61" s="29"/>
      <c r="E61" s="29"/>
      <c r="F61" s="32"/>
      <c r="G61" s="484">
        <f>+C61</f>
        <v>0</v>
      </c>
      <c r="H61" s="485">
        <f t="shared" si="14"/>
        <v>0</v>
      </c>
      <c r="I61" s="486">
        <f>+G61+H61</f>
        <v>0</v>
      </c>
    </row>
    <row r="62" spans="1:9" ht="15" customHeight="1">
      <c r="A62" s="582" t="s">
        <v>47</v>
      </c>
      <c r="B62" s="583"/>
      <c r="C62" s="29" t="s">
        <v>155</v>
      </c>
      <c r="D62" s="29"/>
      <c r="E62" s="29"/>
      <c r="F62" s="32"/>
      <c r="G62" s="48"/>
      <c r="H62" s="49"/>
      <c r="I62" s="50"/>
    </row>
    <row r="63" spans="1:9" ht="15" customHeight="1">
      <c r="A63" s="582"/>
      <c r="B63" s="583"/>
      <c r="C63" s="29"/>
      <c r="D63" s="30"/>
      <c r="E63" s="30"/>
      <c r="F63" s="31"/>
      <c r="G63" s="47"/>
      <c r="H63" s="45"/>
      <c r="I63" s="46"/>
    </row>
    <row r="64" spans="1:9" ht="15" customHeight="1">
      <c r="A64" s="605" t="s">
        <v>142</v>
      </c>
      <c r="B64" s="606"/>
      <c r="C64" s="487">
        <v>0</v>
      </c>
      <c r="D64" s="35" t="s">
        <v>177</v>
      </c>
      <c r="E64" s="35"/>
      <c r="F64" s="36"/>
      <c r="G64" s="484">
        <f>+C64</f>
        <v>0</v>
      </c>
      <c r="H64" s="485">
        <f t="shared" ref="H64:H66" si="15">G64*H$11</f>
        <v>0</v>
      </c>
      <c r="I64" s="486">
        <f>+G64+H64</f>
        <v>0</v>
      </c>
    </row>
    <row r="65" spans="1:9" ht="15" customHeight="1">
      <c r="A65" s="629" t="s">
        <v>143</v>
      </c>
      <c r="B65" s="630"/>
      <c r="C65" s="488">
        <v>0</v>
      </c>
      <c r="D65" s="35" t="s">
        <v>177</v>
      </c>
      <c r="E65" s="35"/>
      <c r="F65" s="36"/>
      <c r="G65" s="490">
        <f>+C65</f>
        <v>0</v>
      </c>
      <c r="H65" s="485">
        <f t="shared" si="15"/>
        <v>0</v>
      </c>
      <c r="I65" s="491">
        <f>+G65+H65</f>
        <v>0</v>
      </c>
    </row>
    <row r="66" spans="1:9" ht="15" customHeight="1">
      <c r="A66" s="599" t="s">
        <v>144</v>
      </c>
      <c r="B66" s="631"/>
      <c r="C66" s="489">
        <v>0</v>
      </c>
      <c r="D66" s="35" t="s">
        <v>177</v>
      </c>
      <c r="E66" s="54"/>
      <c r="F66" s="55"/>
      <c r="G66" s="492">
        <f>+C66</f>
        <v>0</v>
      </c>
      <c r="H66" s="485">
        <f t="shared" si="15"/>
        <v>0</v>
      </c>
      <c r="I66" s="493">
        <f>+G66+H66</f>
        <v>0</v>
      </c>
    </row>
    <row r="67" spans="1:9" ht="15" customHeight="1">
      <c r="A67" s="623"/>
      <c r="B67" s="624"/>
      <c r="C67" s="29"/>
      <c r="D67" s="30"/>
      <c r="E67" s="30"/>
      <c r="F67" s="31"/>
      <c r="G67" s="47"/>
      <c r="H67" s="45"/>
      <c r="I67" s="46"/>
    </row>
    <row r="68" spans="1:9" ht="15" customHeight="1">
      <c r="A68" s="582"/>
      <c r="B68" s="583"/>
      <c r="C68" s="29"/>
      <c r="D68" s="30"/>
      <c r="E68" s="30"/>
      <c r="F68" s="31"/>
      <c r="G68" s="47"/>
      <c r="H68" s="45"/>
      <c r="I68" s="46"/>
    </row>
    <row r="69" spans="1:9" ht="15" customHeight="1">
      <c r="A69" s="582"/>
      <c r="B69" s="583"/>
      <c r="C69" s="29"/>
      <c r="D69" s="30"/>
      <c r="E69" s="30"/>
      <c r="F69" s="31"/>
      <c r="G69" s="47"/>
      <c r="H69" s="45"/>
      <c r="I69" s="46"/>
    </row>
    <row r="70" spans="1:9" ht="15" customHeight="1">
      <c r="A70" s="625"/>
      <c r="B70" s="626"/>
      <c r="C70" s="29"/>
      <c r="D70" s="30"/>
      <c r="E70" s="30"/>
      <c r="F70" s="31"/>
      <c r="G70" s="47"/>
      <c r="H70" s="45"/>
      <c r="I70" s="46"/>
    </row>
    <row r="71" spans="1:9" ht="15" customHeight="1" thickBot="1">
      <c r="A71" s="627"/>
      <c r="B71" s="628"/>
      <c r="C71" s="56"/>
      <c r="D71" s="57"/>
      <c r="E71" s="57"/>
      <c r="F71" s="58"/>
      <c r="G71" s="59"/>
      <c r="H71" s="60"/>
      <c r="I71" s="61"/>
    </row>
    <row r="72" spans="1:9" ht="15" customHeight="1" thickTop="1">
      <c r="A72" s="87"/>
      <c r="B72" s="88"/>
      <c r="C72" s="88"/>
      <c r="D72" s="89"/>
      <c r="E72" s="89"/>
      <c r="F72" s="89"/>
      <c r="G72" s="88"/>
      <c r="H72" s="88"/>
      <c r="I72" s="90"/>
    </row>
    <row r="73" spans="1:9" ht="15" customHeight="1">
      <c r="A73" s="82"/>
      <c r="I73" s="83"/>
    </row>
    <row r="74" spans="1:9" ht="15" customHeight="1">
      <c r="A74" s="82"/>
      <c r="D74" s="579" t="s">
        <v>30</v>
      </c>
      <c r="E74" s="579"/>
      <c r="F74" s="579"/>
      <c r="G74" s="579"/>
      <c r="I74" s="83"/>
    </row>
    <row r="75" spans="1:9" ht="15" customHeight="1">
      <c r="A75" s="82"/>
      <c r="I75" s="83"/>
    </row>
    <row r="76" spans="1:9" ht="15" customHeight="1">
      <c r="A76" s="82"/>
      <c r="I76" s="83"/>
    </row>
    <row r="77" spans="1:9" ht="15" customHeight="1">
      <c r="A77" s="82"/>
      <c r="D77" s="579" t="s">
        <v>105</v>
      </c>
      <c r="E77" s="579"/>
      <c r="F77" s="579"/>
      <c r="G77" s="579"/>
      <c r="I77" s="83"/>
    </row>
    <row r="78" spans="1:9" ht="15" customHeight="1">
      <c r="A78" s="82"/>
      <c r="I78" s="83"/>
    </row>
    <row r="79" spans="1:9" ht="15" customHeight="1" thickBot="1">
      <c r="A79" s="91"/>
      <c r="B79" s="92"/>
      <c r="C79" s="92"/>
      <c r="D79" s="93"/>
      <c r="E79" s="93"/>
      <c r="F79" s="93"/>
      <c r="G79" s="92"/>
      <c r="H79" s="92"/>
      <c r="I79" s="94"/>
    </row>
    <row r="80" spans="1:9" ht="15" customHeight="1" thickTop="1">
      <c r="A80" s="621"/>
      <c r="B80" s="622"/>
      <c r="C80" s="142"/>
      <c r="D80" s="143"/>
      <c r="E80" s="143"/>
      <c r="F80" s="144"/>
      <c r="G80" s="145"/>
      <c r="H80" s="146"/>
      <c r="I80" s="147"/>
    </row>
    <row r="81" spans="1:9" ht="20.100000000000001" customHeight="1">
      <c r="A81" s="580" t="s">
        <v>180</v>
      </c>
      <c r="B81" s="581"/>
      <c r="C81" s="123"/>
      <c r="D81" s="112"/>
      <c r="E81" s="112"/>
      <c r="F81" s="116"/>
      <c r="G81" s="119"/>
      <c r="H81" s="120"/>
      <c r="I81" s="133"/>
    </row>
    <row r="82" spans="1:9" ht="20.100000000000001" customHeight="1">
      <c r="A82" s="580" t="s">
        <v>196</v>
      </c>
      <c r="B82" s="581"/>
      <c r="C82" s="123"/>
      <c r="D82" s="112"/>
      <c r="E82" s="112"/>
      <c r="F82" s="116"/>
      <c r="G82" s="119"/>
      <c r="H82" s="120"/>
      <c r="I82" s="133"/>
    </row>
    <row r="83" spans="1:9" ht="15" customHeight="1">
      <c r="A83" s="403" t="s">
        <v>156</v>
      </c>
      <c r="B83" s="129" t="s">
        <v>201</v>
      </c>
      <c r="C83" s="499">
        <v>0</v>
      </c>
      <c r="D83" s="27" t="s">
        <v>169</v>
      </c>
      <c r="E83" s="113"/>
      <c r="F83" s="117"/>
      <c r="G83" s="500">
        <f>+C83</f>
        <v>0</v>
      </c>
      <c r="H83" s="501">
        <f t="shared" ref="H83:H98" si="16">G83*H$11</f>
        <v>0</v>
      </c>
      <c r="I83" s="502">
        <f>+G83+H83</f>
        <v>0</v>
      </c>
    </row>
    <row r="84" spans="1:9" ht="15" customHeight="1">
      <c r="A84" s="403" t="s">
        <v>157</v>
      </c>
      <c r="B84" s="129" t="s">
        <v>201</v>
      </c>
      <c r="C84" s="499">
        <v>0</v>
      </c>
      <c r="D84" s="27" t="s">
        <v>169</v>
      </c>
      <c r="E84" s="114" t="s">
        <v>131</v>
      </c>
      <c r="F84" s="117"/>
      <c r="G84" s="500">
        <f>+C84</f>
        <v>0</v>
      </c>
      <c r="H84" s="501">
        <f t="shared" si="16"/>
        <v>0</v>
      </c>
      <c r="I84" s="502">
        <f>+G84+H84</f>
        <v>0</v>
      </c>
    </row>
    <row r="85" spans="1:9" ht="15" customHeight="1">
      <c r="A85" s="404"/>
      <c r="B85" s="409"/>
      <c r="C85" s="125"/>
      <c r="D85" s="125"/>
      <c r="E85" s="125"/>
      <c r="F85" s="130"/>
      <c r="G85" s="134"/>
      <c r="H85" s="135"/>
      <c r="I85" s="76"/>
    </row>
    <row r="86" spans="1:9" ht="15" customHeight="1">
      <c r="A86" s="403" t="s">
        <v>158</v>
      </c>
      <c r="B86" s="129" t="s">
        <v>201</v>
      </c>
      <c r="C86" s="499">
        <v>0</v>
      </c>
      <c r="D86" s="27" t="s">
        <v>169</v>
      </c>
      <c r="E86" s="114" t="s">
        <v>131</v>
      </c>
      <c r="F86" s="118"/>
      <c r="G86" s="500">
        <f t="shared" ref="G86:G98" si="17">+C86</f>
        <v>0</v>
      </c>
      <c r="H86" s="501">
        <f t="shared" si="16"/>
        <v>0</v>
      </c>
      <c r="I86" s="502">
        <f t="shared" ref="I86:I98" si="18">+G86+H86</f>
        <v>0</v>
      </c>
    </row>
    <row r="87" spans="1:9" ht="15" customHeight="1">
      <c r="A87" s="403" t="s">
        <v>159</v>
      </c>
      <c r="B87" s="129" t="s">
        <v>201</v>
      </c>
      <c r="C87" s="499">
        <v>0</v>
      </c>
      <c r="D87" s="27" t="s">
        <v>169</v>
      </c>
      <c r="E87" s="114" t="s">
        <v>131</v>
      </c>
      <c r="F87" s="118"/>
      <c r="G87" s="500">
        <f t="shared" si="17"/>
        <v>0</v>
      </c>
      <c r="H87" s="501">
        <f t="shared" si="16"/>
        <v>0</v>
      </c>
      <c r="I87" s="503">
        <f t="shared" si="18"/>
        <v>0</v>
      </c>
    </row>
    <row r="88" spans="1:9" ht="15" customHeight="1">
      <c r="A88" s="404"/>
      <c r="B88" s="409"/>
      <c r="C88" s="125"/>
      <c r="D88" s="125"/>
      <c r="E88" s="125"/>
      <c r="F88" s="130"/>
      <c r="G88" s="134"/>
      <c r="H88" s="135"/>
      <c r="I88" s="76"/>
    </row>
    <row r="89" spans="1:9" ht="15" customHeight="1">
      <c r="A89" s="405" t="s">
        <v>160</v>
      </c>
      <c r="B89" s="109" t="s">
        <v>202</v>
      </c>
      <c r="C89" s="499">
        <v>0</v>
      </c>
      <c r="D89" s="27" t="s">
        <v>169</v>
      </c>
      <c r="E89" s="114" t="s">
        <v>131</v>
      </c>
      <c r="F89" s="118"/>
      <c r="G89" s="500">
        <f t="shared" si="17"/>
        <v>0</v>
      </c>
      <c r="H89" s="501">
        <f t="shared" si="16"/>
        <v>0</v>
      </c>
      <c r="I89" s="504">
        <f t="shared" si="18"/>
        <v>0</v>
      </c>
    </row>
    <row r="90" spans="1:9" ht="15" customHeight="1">
      <c r="A90" s="406" t="s">
        <v>161</v>
      </c>
      <c r="B90" s="109" t="s">
        <v>202</v>
      </c>
      <c r="C90" s="499">
        <v>0</v>
      </c>
      <c r="D90" s="27" t="s">
        <v>169</v>
      </c>
      <c r="E90" s="114" t="s">
        <v>131</v>
      </c>
      <c r="F90" s="118"/>
      <c r="G90" s="500">
        <f t="shared" si="17"/>
        <v>0</v>
      </c>
      <c r="H90" s="501">
        <f t="shared" si="16"/>
        <v>0</v>
      </c>
      <c r="I90" s="504">
        <f t="shared" si="18"/>
        <v>0</v>
      </c>
    </row>
    <row r="91" spans="1:9" ht="15" customHeight="1">
      <c r="A91" s="404"/>
      <c r="B91" s="409"/>
      <c r="C91" s="125"/>
      <c r="D91" s="125"/>
      <c r="E91" s="125"/>
      <c r="F91" s="130"/>
      <c r="G91" s="134"/>
      <c r="H91" s="135"/>
      <c r="I91" s="76"/>
    </row>
    <row r="92" spans="1:9" ht="15" customHeight="1">
      <c r="A92" s="406" t="s">
        <v>162</v>
      </c>
      <c r="B92" s="109" t="s">
        <v>202</v>
      </c>
      <c r="C92" s="499">
        <v>0</v>
      </c>
      <c r="D92" s="27" t="s">
        <v>169</v>
      </c>
      <c r="E92" s="114" t="s">
        <v>131</v>
      </c>
      <c r="F92" s="118"/>
      <c r="G92" s="500">
        <f t="shared" si="17"/>
        <v>0</v>
      </c>
      <c r="H92" s="501">
        <f t="shared" si="16"/>
        <v>0</v>
      </c>
      <c r="I92" s="504">
        <f t="shared" si="18"/>
        <v>0</v>
      </c>
    </row>
    <row r="93" spans="1:9" ht="15" customHeight="1">
      <c r="A93" s="406" t="s">
        <v>163</v>
      </c>
      <c r="B93" s="109" t="s">
        <v>202</v>
      </c>
      <c r="C93" s="499">
        <v>0</v>
      </c>
      <c r="D93" s="27" t="s">
        <v>169</v>
      </c>
      <c r="E93" s="114" t="s">
        <v>131</v>
      </c>
      <c r="F93" s="118"/>
      <c r="G93" s="500">
        <f t="shared" si="17"/>
        <v>0</v>
      </c>
      <c r="H93" s="501">
        <f t="shared" si="16"/>
        <v>0</v>
      </c>
      <c r="I93" s="504">
        <f t="shared" si="18"/>
        <v>0</v>
      </c>
    </row>
    <row r="94" spans="1:9" ht="15" customHeight="1">
      <c r="A94" s="404"/>
      <c r="B94" s="409"/>
      <c r="C94" s="125"/>
      <c r="D94" s="125"/>
      <c r="E94" s="125"/>
      <c r="F94" s="130"/>
      <c r="G94" s="134"/>
      <c r="H94" s="135"/>
      <c r="I94" s="76"/>
    </row>
    <row r="95" spans="1:9" ht="15" customHeight="1">
      <c r="A95" s="406" t="s">
        <v>164</v>
      </c>
      <c r="B95" s="108" t="s">
        <v>203</v>
      </c>
      <c r="C95" s="499">
        <v>0</v>
      </c>
      <c r="D95" s="27" t="s">
        <v>169</v>
      </c>
      <c r="E95" s="114" t="s">
        <v>131</v>
      </c>
      <c r="F95" s="118"/>
      <c r="G95" s="500">
        <f t="shared" si="17"/>
        <v>0</v>
      </c>
      <c r="H95" s="501">
        <f t="shared" si="16"/>
        <v>0</v>
      </c>
      <c r="I95" s="504">
        <f t="shared" si="18"/>
        <v>0</v>
      </c>
    </row>
    <row r="96" spans="1:9" ht="15" customHeight="1">
      <c r="A96" s="406" t="s">
        <v>165</v>
      </c>
      <c r="B96" s="108" t="s">
        <v>203</v>
      </c>
      <c r="C96" s="505">
        <v>0</v>
      </c>
      <c r="D96" s="27" t="s">
        <v>169</v>
      </c>
      <c r="E96" s="124" t="s">
        <v>131</v>
      </c>
      <c r="F96" s="128"/>
      <c r="G96" s="500">
        <f t="shared" si="17"/>
        <v>0</v>
      </c>
      <c r="H96" s="501">
        <f t="shared" si="16"/>
        <v>0</v>
      </c>
      <c r="I96" s="504">
        <f t="shared" si="18"/>
        <v>0</v>
      </c>
    </row>
    <row r="97" spans="1:13" ht="15" customHeight="1">
      <c r="A97" s="584"/>
      <c r="B97" s="585"/>
      <c r="C97" s="37"/>
      <c r="D97" s="37"/>
      <c r="E97" s="106"/>
      <c r="F97" s="107"/>
      <c r="G97" s="121"/>
      <c r="H97" s="122"/>
      <c r="I97" s="74"/>
    </row>
    <row r="98" spans="1:13" ht="15" customHeight="1">
      <c r="A98" s="582" t="s">
        <v>199</v>
      </c>
      <c r="B98" s="583"/>
      <c r="C98" s="483">
        <v>0</v>
      </c>
      <c r="D98" s="37" t="s">
        <v>181</v>
      </c>
      <c r="E98" s="106"/>
      <c r="F98" s="108"/>
      <c r="G98" s="500">
        <f t="shared" si="17"/>
        <v>0</v>
      </c>
      <c r="H98" s="501">
        <f t="shared" si="16"/>
        <v>0</v>
      </c>
      <c r="I98" s="504">
        <f t="shared" si="18"/>
        <v>0</v>
      </c>
    </row>
    <row r="99" spans="1:13" ht="15" customHeight="1">
      <c r="A99" s="586"/>
      <c r="B99" s="587"/>
      <c r="C99" s="38"/>
      <c r="D99" s="38"/>
      <c r="E99" s="105"/>
      <c r="F99" s="109"/>
      <c r="G99" s="121"/>
      <c r="H99" s="122"/>
      <c r="I99" s="75"/>
    </row>
    <row r="100" spans="1:13" ht="20.100000000000001" customHeight="1">
      <c r="A100" s="588" t="s">
        <v>145</v>
      </c>
      <c r="B100" s="589"/>
      <c r="C100" s="38"/>
      <c r="D100" s="38"/>
      <c r="E100" s="105"/>
      <c r="F100" s="109"/>
      <c r="G100" s="121"/>
      <c r="H100" s="122"/>
      <c r="I100" s="75"/>
    </row>
    <row r="101" spans="1:13" ht="15" customHeight="1">
      <c r="A101" s="396" t="s">
        <v>146</v>
      </c>
      <c r="B101" s="152" t="s">
        <v>195</v>
      </c>
      <c r="C101" s="498">
        <f>'[1]Price List'!$B$16</f>
        <v>1</v>
      </c>
      <c r="D101" s="497" t="s">
        <v>182</v>
      </c>
      <c r="E101" s="105"/>
      <c r="F101" s="109"/>
      <c r="G101" s="121"/>
      <c r="H101" s="122"/>
      <c r="I101" s="75"/>
    </row>
    <row r="102" spans="1:13" ht="15" customHeight="1">
      <c r="A102" s="407" t="s">
        <v>147</v>
      </c>
      <c r="B102" s="408"/>
      <c r="C102" s="496">
        <v>0</v>
      </c>
      <c r="D102" s="497" t="s">
        <v>182</v>
      </c>
      <c r="E102" s="105"/>
      <c r="F102" s="109"/>
      <c r="G102" s="121"/>
      <c r="H102" s="122"/>
      <c r="I102" s="75"/>
    </row>
    <row r="103" spans="1:13" ht="15" customHeight="1">
      <c r="A103" s="586"/>
      <c r="B103" s="587"/>
      <c r="C103" s="38"/>
      <c r="D103" s="38"/>
      <c r="E103" s="105"/>
      <c r="F103" s="109"/>
      <c r="G103" s="121"/>
      <c r="H103" s="122"/>
      <c r="I103" s="75"/>
    </row>
    <row r="104" spans="1:13" ht="20.100000000000001" customHeight="1">
      <c r="A104" s="588" t="s">
        <v>166</v>
      </c>
      <c r="B104" s="589"/>
      <c r="C104" s="39"/>
      <c r="D104" s="39"/>
      <c r="E104" s="110"/>
      <c r="F104" s="111"/>
      <c r="G104" s="134"/>
      <c r="H104" s="135"/>
      <c r="I104" s="76"/>
    </row>
    <row r="105" spans="1:13" ht="15" customHeight="1">
      <c r="A105" s="582" t="s">
        <v>167</v>
      </c>
      <c r="B105" s="583"/>
      <c r="C105" s="483">
        <v>0</v>
      </c>
      <c r="D105" s="27" t="s">
        <v>169</v>
      </c>
      <c r="E105" s="37"/>
      <c r="F105" s="72"/>
      <c r="G105" s="500">
        <f>+C105</f>
        <v>0</v>
      </c>
      <c r="H105" s="501">
        <f t="shared" ref="H105" si="19">G105*H$11</f>
        <v>0</v>
      </c>
      <c r="I105" s="504">
        <f>+G105+H105</f>
        <v>0</v>
      </c>
    </row>
    <row r="106" spans="1:13" ht="15" customHeight="1">
      <c r="A106" s="586"/>
      <c r="B106" s="587"/>
      <c r="C106" s="38"/>
      <c r="D106" s="38"/>
      <c r="E106" s="38"/>
      <c r="F106" s="73"/>
      <c r="G106" s="121"/>
      <c r="H106" s="122"/>
      <c r="I106" s="75"/>
    </row>
    <row r="107" spans="1:13" ht="20.100000000000001" customHeight="1">
      <c r="A107" s="588" t="s">
        <v>148</v>
      </c>
      <c r="B107" s="589"/>
      <c r="C107" s="39"/>
      <c r="D107" s="39"/>
      <c r="E107" s="39"/>
      <c r="F107" s="52"/>
      <c r="G107" s="134"/>
      <c r="H107" s="135"/>
      <c r="I107" s="76"/>
    </row>
    <row r="108" spans="1:13" ht="15" customHeight="1">
      <c r="A108" s="582" t="s">
        <v>200</v>
      </c>
      <c r="B108" s="583"/>
      <c r="C108" s="483">
        <v>0</v>
      </c>
      <c r="D108" s="27" t="s">
        <v>169</v>
      </c>
      <c r="E108" s="37"/>
      <c r="F108" s="72"/>
      <c r="G108" s="500">
        <f>+C108</f>
        <v>0</v>
      </c>
      <c r="H108" s="501">
        <f t="shared" ref="H108" si="20">G108*H$11</f>
        <v>0</v>
      </c>
      <c r="I108" s="504">
        <f>+G108+H108</f>
        <v>0</v>
      </c>
    </row>
    <row r="109" spans="1:13" ht="15" customHeight="1">
      <c r="A109" s="592"/>
      <c r="B109" s="593"/>
      <c r="C109" s="39"/>
      <c r="D109" s="39"/>
      <c r="E109" s="39"/>
      <c r="F109" s="52"/>
      <c r="G109" s="136"/>
      <c r="H109" s="135"/>
      <c r="I109" s="76"/>
    </row>
    <row r="110" spans="1:13" s="151" customFormat="1" ht="20.100000000000001" customHeight="1">
      <c r="A110" s="588" t="s">
        <v>193</v>
      </c>
      <c r="B110" s="589"/>
      <c r="C110" s="149"/>
      <c r="D110" s="149"/>
      <c r="E110" s="149"/>
      <c r="F110" s="51"/>
      <c r="G110" s="121"/>
      <c r="H110" s="122"/>
      <c r="I110" s="75"/>
      <c r="J110" s="150"/>
      <c r="K110" s="150"/>
      <c r="L110" s="150"/>
      <c r="M110" s="150"/>
    </row>
    <row r="111" spans="1:13" ht="15" customHeight="1">
      <c r="A111" s="594" t="s">
        <v>268</v>
      </c>
      <c r="B111" s="595"/>
      <c r="C111" s="483">
        <v>0</v>
      </c>
      <c r="D111" s="27" t="s">
        <v>169</v>
      </c>
      <c r="E111" s="37"/>
      <c r="F111" s="72"/>
      <c r="G111" s="500">
        <f t="shared" ref="G111:G113" si="21">+C111</f>
        <v>0</v>
      </c>
      <c r="H111" s="501">
        <f t="shared" ref="H111:H113" si="22">G111*H$11</f>
        <v>0</v>
      </c>
      <c r="I111" s="504">
        <f t="shared" ref="I111:I113" si="23">+G111+H111</f>
        <v>0</v>
      </c>
    </row>
    <row r="112" spans="1:13" ht="15" customHeight="1">
      <c r="A112" s="594" t="s">
        <v>269</v>
      </c>
      <c r="B112" s="595"/>
      <c r="C112" s="483">
        <v>0</v>
      </c>
      <c r="D112" s="27" t="s">
        <v>169</v>
      </c>
      <c r="E112" s="37"/>
      <c r="F112" s="72"/>
      <c r="G112" s="500">
        <f t="shared" si="21"/>
        <v>0</v>
      </c>
      <c r="H112" s="501">
        <f t="shared" si="22"/>
        <v>0</v>
      </c>
      <c r="I112" s="504">
        <f t="shared" si="23"/>
        <v>0</v>
      </c>
    </row>
    <row r="113" spans="1:13" ht="15" customHeight="1">
      <c r="A113" s="594" t="s">
        <v>270</v>
      </c>
      <c r="B113" s="595"/>
      <c r="C113" s="483">
        <v>0</v>
      </c>
      <c r="D113" s="27" t="s">
        <v>169</v>
      </c>
      <c r="E113" s="37"/>
      <c r="F113" s="72"/>
      <c r="G113" s="500">
        <f t="shared" si="21"/>
        <v>0</v>
      </c>
      <c r="H113" s="501">
        <f t="shared" si="22"/>
        <v>0</v>
      </c>
      <c r="I113" s="504">
        <f t="shared" si="23"/>
        <v>0</v>
      </c>
    </row>
    <row r="114" spans="1:13" ht="15" customHeight="1">
      <c r="A114" s="601"/>
      <c r="B114" s="602"/>
      <c r="C114" s="114"/>
      <c r="D114" s="114"/>
      <c r="E114" s="114"/>
      <c r="F114" s="129"/>
      <c r="G114" s="121"/>
      <c r="H114" s="122"/>
      <c r="I114" s="75"/>
    </row>
    <row r="115" spans="1:13" ht="20.100000000000001" customHeight="1">
      <c r="A115" s="580" t="s">
        <v>194</v>
      </c>
      <c r="B115" s="598"/>
      <c r="C115" s="125"/>
      <c r="D115" s="125"/>
      <c r="E115" s="125"/>
      <c r="F115" s="130"/>
      <c r="G115" s="137"/>
      <c r="H115" s="138"/>
      <c r="I115" s="77"/>
    </row>
    <row r="116" spans="1:13" ht="15" customHeight="1">
      <c r="A116" s="563"/>
      <c r="B116" s="564"/>
      <c r="C116" s="115"/>
      <c r="D116" s="126"/>
      <c r="E116" s="126"/>
      <c r="F116" s="131"/>
      <c r="G116" s="134"/>
      <c r="H116" s="135"/>
      <c r="I116" s="76"/>
      <c r="J116" s="3"/>
    </row>
    <row r="117" spans="1:13" ht="15" customHeight="1">
      <c r="A117" s="563"/>
      <c r="B117" s="564"/>
      <c r="C117" s="115"/>
      <c r="D117" s="126"/>
      <c r="E117" s="126"/>
      <c r="F117" s="131"/>
      <c r="G117" s="134"/>
      <c r="H117" s="135"/>
      <c r="I117" s="76"/>
      <c r="J117" s="3"/>
    </row>
    <row r="118" spans="1:13" ht="15" customHeight="1">
      <c r="A118" s="563"/>
      <c r="B118" s="564"/>
      <c r="C118" s="115"/>
      <c r="D118" s="126"/>
      <c r="E118" s="126"/>
      <c r="F118" s="131"/>
      <c r="G118" s="139"/>
      <c r="H118" s="53"/>
      <c r="I118" s="53"/>
      <c r="J118" s="3"/>
    </row>
    <row r="119" spans="1:13" ht="15" customHeight="1">
      <c r="A119" s="599" t="s">
        <v>28</v>
      </c>
      <c r="B119" s="600"/>
      <c r="C119" s="499">
        <v>0</v>
      </c>
      <c r="D119" s="114" t="s">
        <v>183</v>
      </c>
      <c r="E119" s="114"/>
      <c r="F119" s="118"/>
      <c r="G119" s="500">
        <f>+C119</f>
        <v>0</v>
      </c>
      <c r="H119" s="501">
        <f t="shared" ref="H119" si="24">G119*H$11</f>
        <v>0</v>
      </c>
      <c r="I119" s="504">
        <f>+G119+H119</f>
        <v>0</v>
      </c>
    </row>
    <row r="120" spans="1:13" ht="15" customHeight="1">
      <c r="A120" s="596"/>
      <c r="B120" s="597"/>
      <c r="C120" s="125"/>
      <c r="D120" s="125"/>
      <c r="E120" s="125"/>
      <c r="F120" s="130"/>
      <c r="G120" s="134"/>
      <c r="H120" s="135"/>
      <c r="I120" s="76"/>
    </row>
    <row r="121" spans="1:13" ht="15" customHeight="1">
      <c r="A121" s="596"/>
      <c r="B121" s="597"/>
      <c r="C121" s="125"/>
      <c r="D121" s="125"/>
      <c r="E121" s="125"/>
      <c r="F121" s="130"/>
      <c r="G121" s="134"/>
      <c r="H121" s="135"/>
      <c r="I121" s="76"/>
    </row>
    <row r="122" spans="1:13" ht="15" customHeight="1" thickBot="1">
      <c r="A122" s="590"/>
      <c r="B122" s="591"/>
      <c r="C122" s="127"/>
      <c r="D122" s="127"/>
      <c r="E122" s="127"/>
      <c r="F122" s="132"/>
      <c r="G122" s="140"/>
      <c r="H122" s="141"/>
      <c r="I122" s="78"/>
    </row>
    <row r="123" spans="1:13" ht="15" customHeight="1" thickTop="1">
      <c r="A123" s="576"/>
      <c r="B123" s="577"/>
      <c r="C123" s="577"/>
      <c r="D123" s="577"/>
      <c r="E123" s="577"/>
      <c r="F123" s="577"/>
      <c r="G123" s="577"/>
      <c r="H123" s="577"/>
      <c r="I123" s="578"/>
    </row>
    <row r="124" spans="1:13" ht="20.100000000000001" customHeight="1">
      <c r="A124" s="524" t="s">
        <v>22</v>
      </c>
      <c r="B124" s="525"/>
      <c r="C124" s="525"/>
      <c r="D124" s="525"/>
      <c r="E124" s="525"/>
      <c r="F124" s="525"/>
      <c r="G124" s="525"/>
      <c r="H124" s="525"/>
      <c r="I124" s="526"/>
    </row>
    <row r="125" spans="1:13" ht="15" customHeight="1">
      <c r="A125" s="537"/>
      <c r="B125" s="538"/>
      <c r="C125" s="538"/>
      <c r="D125" s="538"/>
      <c r="E125" s="538"/>
      <c r="F125" s="538"/>
      <c r="G125" s="538"/>
      <c r="H125" s="538"/>
      <c r="I125" s="539"/>
    </row>
    <row r="126" spans="1:13" s="4" customFormat="1" ht="15" customHeight="1">
      <c r="A126" s="506" t="s">
        <v>184</v>
      </c>
      <c r="B126" s="507"/>
      <c r="C126" s="507"/>
      <c r="D126" s="507"/>
      <c r="E126" s="507"/>
      <c r="F126" s="507"/>
      <c r="G126" s="507"/>
      <c r="H126" s="507"/>
      <c r="I126" s="508"/>
      <c r="J126" s="20"/>
      <c r="K126" s="20"/>
      <c r="L126" s="20"/>
      <c r="M126" s="20"/>
    </row>
    <row r="127" spans="1:13" s="4" customFormat="1" ht="15" customHeight="1">
      <c r="A127" s="506" t="s">
        <v>185</v>
      </c>
      <c r="B127" s="507"/>
      <c r="C127" s="507"/>
      <c r="D127" s="507"/>
      <c r="E127" s="507"/>
      <c r="F127" s="507"/>
      <c r="G127" s="507"/>
      <c r="H127" s="507"/>
      <c r="I127" s="508"/>
      <c r="J127" s="20"/>
      <c r="K127" s="20"/>
      <c r="L127" s="20"/>
      <c r="M127" s="20"/>
    </row>
    <row r="128" spans="1:13" s="4" customFormat="1" ht="15" customHeight="1">
      <c r="A128" s="506" t="s">
        <v>186</v>
      </c>
      <c r="B128" s="507"/>
      <c r="C128" s="507"/>
      <c r="D128" s="507"/>
      <c r="E128" s="507"/>
      <c r="F128" s="507"/>
      <c r="G128" s="507"/>
      <c r="H128" s="507"/>
      <c r="I128" s="508"/>
      <c r="J128" s="20"/>
      <c r="K128" s="20"/>
      <c r="L128" s="20"/>
      <c r="M128" s="20"/>
    </row>
    <row r="129" spans="1:13" s="4" customFormat="1" ht="15" customHeight="1">
      <c r="A129" s="509" t="s">
        <v>187</v>
      </c>
      <c r="B129" s="510"/>
      <c r="C129" s="510"/>
      <c r="D129" s="510"/>
      <c r="E129" s="510"/>
      <c r="F129" s="510"/>
      <c r="G129" s="510"/>
      <c r="H129" s="510"/>
      <c r="I129" s="511"/>
      <c r="J129" s="20"/>
      <c r="K129" s="20"/>
      <c r="L129" s="20"/>
      <c r="M129" s="20"/>
    </row>
    <row r="130" spans="1:13" s="4" customFormat="1" ht="15" customHeight="1">
      <c r="A130" s="509" t="s">
        <v>188</v>
      </c>
      <c r="B130" s="510"/>
      <c r="C130" s="510"/>
      <c r="D130" s="510"/>
      <c r="E130" s="510"/>
      <c r="F130" s="510"/>
      <c r="G130" s="510"/>
      <c r="H130" s="510"/>
      <c r="I130" s="511"/>
      <c r="J130" s="20"/>
      <c r="K130" s="20"/>
      <c r="L130" s="20"/>
      <c r="M130" s="20"/>
    </row>
    <row r="131" spans="1:13" s="4" customFormat="1" ht="15" customHeight="1">
      <c r="A131" s="506" t="s">
        <v>189</v>
      </c>
      <c r="B131" s="507"/>
      <c r="C131" s="507"/>
      <c r="D131" s="507"/>
      <c r="E131" s="507"/>
      <c r="F131" s="507"/>
      <c r="G131" s="507"/>
      <c r="H131" s="507"/>
      <c r="I131" s="508"/>
      <c r="J131" s="20"/>
      <c r="K131" s="20"/>
      <c r="L131" s="20"/>
      <c r="M131" s="20"/>
    </row>
    <row r="132" spans="1:13" s="4" customFormat="1" ht="15" customHeight="1">
      <c r="A132" s="506" t="s">
        <v>190</v>
      </c>
      <c r="B132" s="507"/>
      <c r="C132" s="507"/>
      <c r="D132" s="507"/>
      <c r="E132" s="507"/>
      <c r="F132" s="507"/>
      <c r="G132" s="507"/>
      <c r="H132" s="507"/>
      <c r="I132" s="508"/>
      <c r="J132" s="20"/>
      <c r="K132" s="20"/>
      <c r="L132" s="20"/>
      <c r="M132" s="20"/>
    </row>
    <row r="133" spans="1:13" s="4" customFormat="1" ht="15" customHeight="1">
      <c r="A133" s="506" t="s">
        <v>191</v>
      </c>
      <c r="B133" s="507"/>
      <c r="C133" s="507"/>
      <c r="D133" s="507"/>
      <c r="E133" s="507"/>
      <c r="F133" s="507"/>
      <c r="G133" s="507"/>
      <c r="H133" s="507"/>
      <c r="I133" s="508"/>
      <c r="J133" s="20"/>
      <c r="K133" s="20"/>
      <c r="L133" s="20"/>
      <c r="M133" s="20"/>
    </row>
    <row r="134" spans="1:13" s="4" customFormat="1" ht="15" customHeight="1">
      <c r="A134" s="509" t="s">
        <v>192</v>
      </c>
      <c r="B134" s="510"/>
      <c r="C134" s="510"/>
      <c r="D134" s="510"/>
      <c r="E134" s="510"/>
      <c r="F134" s="510"/>
      <c r="G134" s="510"/>
      <c r="H134" s="510"/>
      <c r="I134" s="511"/>
      <c r="J134" s="20"/>
      <c r="K134" s="20"/>
      <c r="L134" s="20"/>
      <c r="M134" s="20"/>
    </row>
    <row r="135" spans="1:13" ht="15" customHeight="1">
      <c r="A135" s="82"/>
      <c r="I135" s="83"/>
    </row>
    <row r="136" spans="1:13" ht="15" customHeight="1">
      <c r="A136" s="82"/>
      <c r="I136" s="83"/>
    </row>
    <row r="137" spans="1:13" ht="15" customHeight="1">
      <c r="A137" s="82"/>
      <c r="D137" s="579" t="s">
        <v>30</v>
      </c>
      <c r="E137" s="579"/>
      <c r="F137" s="579"/>
      <c r="G137" s="579"/>
      <c r="I137" s="83"/>
    </row>
    <row r="138" spans="1:13" ht="15" customHeight="1">
      <c r="A138" s="82"/>
      <c r="I138" s="83"/>
    </row>
    <row r="139" spans="1:13" ht="15" customHeight="1">
      <c r="A139" s="82"/>
      <c r="I139" s="83"/>
    </row>
    <row r="140" spans="1:13" ht="15" customHeight="1">
      <c r="A140" s="82"/>
      <c r="D140" s="579" t="s">
        <v>105</v>
      </c>
      <c r="E140" s="579"/>
      <c r="F140" s="579"/>
      <c r="G140" s="579"/>
      <c r="I140" s="83"/>
    </row>
    <row r="141" spans="1:13" ht="15" customHeight="1">
      <c r="A141" s="82"/>
      <c r="I141" s="83"/>
    </row>
    <row r="142" spans="1:13" ht="15" customHeight="1">
      <c r="A142" s="82"/>
      <c r="I142" s="83"/>
    </row>
    <row r="143" spans="1:13" s="81" customFormat="1" ht="20.100000000000001" customHeight="1">
      <c r="A143" s="84"/>
      <c r="B143" s="80" t="s">
        <v>172</v>
      </c>
      <c r="C143" s="80"/>
      <c r="D143" s="85">
        <v>30</v>
      </c>
      <c r="E143" s="80"/>
      <c r="F143" s="80" t="s">
        <v>171</v>
      </c>
      <c r="G143" s="80"/>
      <c r="H143" s="80"/>
      <c r="I143" s="86"/>
      <c r="J143" s="80"/>
      <c r="K143" s="80"/>
      <c r="L143" s="80"/>
      <c r="M143" s="80"/>
    </row>
    <row r="144" spans="1:13" ht="15" customHeight="1">
      <c r="A144" s="82"/>
      <c r="I144" s="83"/>
    </row>
    <row r="145" spans="1:13" s="1" customFormat="1" ht="15" customHeight="1" thickBot="1">
      <c r="A145" s="15"/>
      <c r="B145" s="16"/>
      <c r="C145" s="16"/>
      <c r="D145" s="19"/>
      <c r="E145" s="19"/>
      <c r="F145" s="19"/>
      <c r="G145" s="16"/>
      <c r="H145" s="16"/>
      <c r="I145" s="17"/>
      <c r="J145" s="41"/>
      <c r="K145" s="41"/>
      <c r="L145" s="41"/>
      <c r="M145" s="41"/>
    </row>
    <row r="146" spans="1:13" ht="15" customHeight="1" thickTop="1">
      <c r="A146" s="42"/>
      <c r="B146" s="42"/>
      <c r="C146" s="42"/>
      <c r="D146" s="43"/>
      <c r="E146" s="43"/>
      <c r="F146" s="43"/>
      <c r="G146" s="42"/>
      <c r="H146" s="42"/>
      <c r="I146" s="42"/>
    </row>
    <row r="147" spans="1:13" ht="15" customHeight="1">
      <c r="A147" s="42"/>
      <c r="B147" s="42"/>
      <c r="C147" s="42"/>
      <c r="D147" s="43"/>
      <c r="E147" s="43"/>
      <c r="F147" s="43"/>
      <c r="G147" s="42"/>
      <c r="H147" s="42"/>
      <c r="I147" s="42"/>
    </row>
    <row r="148" spans="1:13" ht="15" customHeight="1">
      <c r="A148" s="42"/>
      <c r="B148" s="42"/>
      <c r="C148" s="42"/>
      <c r="D148" s="43"/>
      <c r="E148" s="43"/>
      <c r="F148" s="43"/>
      <c r="G148" s="42"/>
      <c r="H148" s="42"/>
      <c r="I148" s="42"/>
    </row>
    <row r="149" spans="1:13" ht="15" customHeight="1">
      <c r="A149" s="42"/>
      <c r="B149" s="42"/>
      <c r="C149" s="42"/>
      <c r="D149" s="43"/>
      <c r="E149" s="43"/>
      <c r="F149" s="43"/>
      <c r="G149" s="42"/>
      <c r="H149" s="42"/>
      <c r="I149" s="42"/>
    </row>
    <row r="150" spans="1:13" ht="15" customHeight="1"/>
    <row r="151" spans="1:13" ht="15" customHeight="1"/>
    <row r="152" spans="1:13" ht="15" customHeight="1"/>
    <row r="153" spans="1:13" ht="15" customHeight="1"/>
    <row r="154" spans="1:13" ht="15" customHeight="1"/>
    <row r="155" spans="1:13" ht="15" customHeight="1"/>
    <row r="156" spans="1:13" ht="15" customHeight="1"/>
    <row r="157" spans="1:13" ht="15" customHeight="1"/>
    <row r="158" spans="1:13" ht="15" customHeight="1"/>
    <row r="159" spans="1:13" ht="15" customHeight="1"/>
    <row r="160" spans="1:13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</sheetData>
  <mergeCells count="92">
    <mergeCell ref="A62:B62"/>
    <mergeCell ref="A57:B57"/>
    <mergeCell ref="A60:B60"/>
    <mergeCell ref="A63:B63"/>
    <mergeCell ref="A80:B80"/>
    <mergeCell ref="A67:B67"/>
    <mergeCell ref="A68:B68"/>
    <mergeCell ref="A69:B69"/>
    <mergeCell ref="A70:B70"/>
    <mergeCell ref="A71:B71"/>
    <mergeCell ref="A64:B64"/>
    <mergeCell ref="A65:B65"/>
    <mergeCell ref="A66:B66"/>
    <mergeCell ref="A13:B13"/>
    <mergeCell ref="A16:B16"/>
    <mergeCell ref="A17:B17"/>
    <mergeCell ref="A22:B22"/>
    <mergeCell ref="A40:B40"/>
    <mergeCell ref="A38:B38"/>
    <mergeCell ref="A39:B39"/>
    <mergeCell ref="A34:B34"/>
    <mergeCell ref="A35:B35"/>
    <mergeCell ref="A36:B36"/>
    <mergeCell ref="A14:B14"/>
    <mergeCell ref="A41:B41"/>
    <mergeCell ref="A42:B42"/>
    <mergeCell ref="A50:B50"/>
    <mergeCell ref="A51:B51"/>
    <mergeCell ref="A44:B44"/>
    <mergeCell ref="A49:B49"/>
    <mergeCell ref="A43:B43"/>
    <mergeCell ref="A23:B23"/>
    <mergeCell ref="A30:B30"/>
    <mergeCell ref="A31:B31"/>
    <mergeCell ref="A32:B32"/>
    <mergeCell ref="A33:B33"/>
    <mergeCell ref="A122:B122"/>
    <mergeCell ref="A103:B103"/>
    <mergeCell ref="A106:B106"/>
    <mergeCell ref="A109:B109"/>
    <mergeCell ref="A111:B111"/>
    <mergeCell ref="A108:B108"/>
    <mergeCell ref="A105:B105"/>
    <mergeCell ref="A120:B120"/>
    <mergeCell ref="A121:B121"/>
    <mergeCell ref="A110:B110"/>
    <mergeCell ref="A115:B115"/>
    <mergeCell ref="A116:B116"/>
    <mergeCell ref="A119:B119"/>
    <mergeCell ref="A112:B112"/>
    <mergeCell ref="A113:B113"/>
    <mergeCell ref="A114:B114"/>
    <mergeCell ref="D140:G140"/>
    <mergeCell ref="D137:G137"/>
    <mergeCell ref="D74:G74"/>
    <mergeCell ref="D77:G77"/>
    <mergeCell ref="A81:B81"/>
    <mergeCell ref="A82:B82"/>
    <mergeCell ref="A98:B98"/>
    <mergeCell ref="A97:B97"/>
    <mergeCell ref="A99:B99"/>
    <mergeCell ref="A100:B100"/>
    <mergeCell ref="A104:B104"/>
    <mergeCell ref="A107:B107"/>
    <mergeCell ref="A133:I133"/>
    <mergeCell ref="A134:I134"/>
    <mergeCell ref="A128:I128"/>
    <mergeCell ref="A129:I129"/>
    <mergeCell ref="A130:I130"/>
    <mergeCell ref="A131:I131"/>
    <mergeCell ref="A132:I132"/>
    <mergeCell ref="A123:I123"/>
    <mergeCell ref="A124:I124"/>
    <mergeCell ref="A125:I125"/>
    <mergeCell ref="A126:I126"/>
    <mergeCell ref="A127:I127"/>
    <mergeCell ref="A117:B117"/>
    <mergeCell ref="A118:B118"/>
    <mergeCell ref="A12:F12"/>
    <mergeCell ref="A1:I1"/>
    <mergeCell ref="A10:F11"/>
    <mergeCell ref="A2:I2"/>
    <mergeCell ref="E4:F4"/>
    <mergeCell ref="E5:F5"/>
    <mergeCell ref="G4:H4"/>
    <mergeCell ref="G5:H5"/>
    <mergeCell ref="F7:H7"/>
    <mergeCell ref="F8:H8"/>
    <mergeCell ref="A52:B52"/>
    <mergeCell ref="A58:B58"/>
    <mergeCell ref="A59:B59"/>
    <mergeCell ref="A61:B61"/>
  </mergeCells>
  <printOptions horizontalCentered="1"/>
  <pageMargins left="0.25" right="0.25" top="0.5" bottom="0.25" header="0" footer="0"/>
  <pageSetup paperSize="5" scale="78" fitToHeight="0" orientation="portrait" r:id="rId1"/>
  <rowBreaks count="1" manualBreakCount="1">
    <brk id="7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100 Series</vt:lpstr>
      <vt:lpstr>100 Extras</vt:lpstr>
      <vt:lpstr>200 Series</vt:lpstr>
      <vt:lpstr>200 Extras</vt:lpstr>
      <vt:lpstr>800 Series</vt:lpstr>
      <vt:lpstr>800 Extras</vt:lpstr>
      <vt:lpstr>1000 Series</vt:lpstr>
      <vt:lpstr>1000 Extras</vt:lpstr>
      <vt:lpstr>Extras</vt:lpstr>
      <vt:lpstr>'100 Extras'!Print_Area</vt:lpstr>
      <vt:lpstr>'100 Series'!Print_Area</vt:lpstr>
      <vt:lpstr>'1000 Extras'!Print_Area</vt:lpstr>
      <vt:lpstr>'1000 Series'!Print_Area</vt:lpstr>
      <vt:lpstr>'200 Extras'!Print_Area</vt:lpstr>
      <vt:lpstr>'200 Series'!Print_Area</vt:lpstr>
      <vt:lpstr>'800 Extras'!Print_Area</vt:lpstr>
      <vt:lpstr>'800 Series'!Print_Area</vt:lpstr>
      <vt:lpstr>Extras!Print_Area</vt:lpstr>
      <vt:lpstr>'1000 Extras'!Print_Titles</vt:lpstr>
      <vt:lpstr>Extras!Print_Titles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2024-04-04T17:47:38Z</cp:lastPrinted>
  <dcterms:created xsi:type="dcterms:W3CDTF">2000-06-02T16:34:46Z</dcterms:created>
  <dcterms:modified xsi:type="dcterms:W3CDTF">2024-11-21T14:04:53Z</dcterms:modified>
</cp:coreProperties>
</file>