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1A39A617-8E0C-4386-8F5E-65B4579792D6}" xr6:coauthVersionLast="47" xr6:coauthVersionMax="47" xr10:uidLastSave="{00000000-0000-0000-0000-000000000000}"/>
  <bookViews>
    <workbookView xWindow="-120" yWindow="-120" windowWidth="29040" windowHeight="15840" tabRatio="651" xr2:uid="{00000000-000D-0000-FFFF-FFFF00000000}"/>
  </bookViews>
  <sheets>
    <sheet name="100 Series" sheetId="10" r:id="rId1"/>
    <sheet name="100 Series Extras" sheetId="14" r:id="rId2"/>
    <sheet name="200 Series" sheetId="15" r:id="rId3"/>
    <sheet name="200 Series Extras" sheetId="16" r:id="rId4"/>
    <sheet name="800 Series" sheetId="7" r:id="rId5"/>
    <sheet name="800 Series Extras" sheetId="12" r:id="rId6"/>
    <sheet name="1000 Series" sheetId="8" r:id="rId7"/>
    <sheet name="1000 Series Extras" sheetId="13" r:id="rId8"/>
    <sheet name="Apartments" sheetId="17" r:id="rId9"/>
    <sheet name="Extras" sheetId="9" r:id="rId10"/>
  </sheets>
  <definedNames>
    <definedName name="_xlnm.Print_Area" localSheetId="0">'100 Series'!$A$1:$H$75</definedName>
    <definedName name="_xlnm.Print_Area" localSheetId="1">'100 Series Extras'!$A$1:$G$69</definedName>
    <definedName name="_xlnm.Print_Area" localSheetId="6">'1000 Series'!$A$1:$H$78</definedName>
    <definedName name="_xlnm.Print_Area" localSheetId="7">'1000 Series Extras'!$A$1:$G$73</definedName>
    <definedName name="_xlnm.Print_Area" localSheetId="2">'200 Series'!$A$1:$H$75</definedName>
    <definedName name="_xlnm.Print_Area" localSheetId="3">'200 Series Extras'!$A$1:$G$67</definedName>
    <definedName name="_xlnm.Print_Area" localSheetId="4">'800 Series'!$A$1:$H$75</definedName>
    <definedName name="_xlnm.Print_Area" localSheetId="5">'800 Series Extras'!$A$1:$G$67</definedName>
    <definedName name="_xlnm.Print_Area" localSheetId="8">Apartments!$A$1:$H$78</definedName>
    <definedName name="_xlnm.Print_Area" localSheetId="9">Extras!$A$1:$H$70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7" l="1"/>
  <c r="G41" i="17" s="1"/>
  <c r="F40" i="17"/>
  <c r="G40" i="17" s="1"/>
  <c r="F39" i="17"/>
  <c r="G39" i="17" s="1"/>
  <c r="F38" i="17"/>
  <c r="G38" i="17" s="1"/>
  <c r="F36" i="17"/>
  <c r="E36" i="17" s="1"/>
  <c r="F35" i="17"/>
  <c r="E35" i="17" s="1"/>
  <c r="F34" i="17"/>
  <c r="E34" i="17" s="1"/>
  <c r="F33" i="17"/>
  <c r="E33" i="17" s="1"/>
  <c r="F30" i="17"/>
  <c r="E30" i="17" s="1"/>
  <c r="F29" i="17"/>
  <c r="E29" i="17" s="1"/>
  <c r="F28" i="17"/>
  <c r="E28" i="17" s="1"/>
  <c r="F27" i="17"/>
  <c r="E27" i="17" s="1"/>
  <c r="F25" i="17"/>
  <c r="G25" i="17" s="1"/>
  <c r="H25" i="17" s="1"/>
  <c r="F24" i="17"/>
  <c r="E24" i="17" s="1"/>
  <c r="F23" i="17"/>
  <c r="D23" i="17" s="1"/>
  <c r="E23" i="17"/>
  <c r="F22" i="17"/>
  <c r="C22" i="17" s="1"/>
  <c r="E22" i="17"/>
  <c r="B55" i="17"/>
  <c r="F20" i="17"/>
  <c r="F19" i="17"/>
  <c r="D19" i="17" s="1"/>
  <c r="F18" i="17"/>
  <c r="D18" i="17"/>
  <c r="F17" i="17"/>
  <c r="D17" i="17"/>
  <c r="C17" i="17"/>
  <c r="F8" i="17"/>
  <c r="B8" i="17"/>
  <c r="F7" i="17"/>
  <c r="B7" i="17"/>
  <c r="G5" i="17"/>
  <c r="G4" i="17"/>
  <c r="B4" i="17"/>
  <c r="B5" i="16"/>
  <c r="B46" i="16"/>
  <c r="D18" i="16"/>
  <c r="E18" i="16" s="1"/>
  <c r="D17" i="16"/>
  <c r="E17" i="16" s="1"/>
  <c r="D22" i="16"/>
  <c r="E22" i="16" s="1"/>
  <c r="D21" i="16"/>
  <c r="E21" i="16" s="1"/>
  <c r="F21" i="16" s="1"/>
  <c r="D20" i="16"/>
  <c r="E20" i="16" s="1"/>
  <c r="E8" i="16"/>
  <c r="B8" i="16"/>
  <c r="E7" i="16"/>
  <c r="B7" i="16"/>
  <c r="F5" i="16"/>
  <c r="F4" i="16"/>
  <c r="B4" i="16"/>
  <c r="B54" i="15"/>
  <c r="F19" i="15"/>
  <c r="C19" i="15" s="1"/>
  <c r="E19" i="15"/>
  <c r="D19" i="15"/>
  <c r="F17" i="15"/>
  <c r="C17" i="15" s="1"/>
  <c r="E17" i="15"/>
  <c r="D17" i="15"/>
  <c r="F8" i="15"/>
  <c r="B8" i="15"/>
  <c r="F7" i="15"/>
  <c r="B7" i="15"/>
  <c r="G5" i="15"/>
  <c r="G4" i="15"/>
  <c r="B4" i="15"/>
  <c r="D38" i="12"/>
  <c r="E38" i="12" s="1"/>
  <c r="D37" i="12"/>
  <c r="E37" i="12" s="1"/>
  <c r="D35" i="12"/>
  <c r="E35" i="12" s="1"/>
  <c r="D34" i="12"/>
  <c r="E34" i="12" s="1"/>
  <c r="F30" i="7"/>
  <c r="G30" i="7" s="1"/>
  <c r="H30" i="7" s="1"/>
  <c r="F28" i="7"/>
  <c r="E28" i="7" s="1"/>
  <c r="F7" i="9"/>
  <c r="D39" i="13"/>
  <c r="E39" i="13" s="1"/>
  <c r="D25" i="17" l="1"/>
  <c r="E25" i="17"/>
  <c r="C25" i="17"/>
  <c r="H38" i="17"/>
  <c r="H41" i="17"/>
  <c r="C38" i="17"/>
  <c r="C39" i="17"/>
  <c r="C41" i="17"/>
  <c r="D38" i="17"/>
  <c r="D39" i="17"/>
  <c r="D40" i="17"/>
  <c r="D41" i="17"/>
  <c r="H39" i="17"/>
  <c r="H40" i="17"/>
  <c r="C40" i="17"/>
  <c r="E38" i="17"/>
  <c r="E39" i="17"/>
  <c r="E40" i="17"/>
  <c r="E41" i="17"/>
  <c r="G33" i="17"/>
  <c r="H33" i="17" s="1"/>
  <c r="G34" i="17"/>
  <c r="H34" i="17" s="1"/>
  <c r="G35" i="17"/>
  <c r="H35" i="17" s="1"/>
  <c r="G36" i="17"/>
  <c r="H36" i="17"/>
  <c r="C33" i="17"/>
  <c r="C34" i="17"/>
  <c r="C35" i="17"/>
  <c r="C36" i="17"/>
  <c r="D33" i="17"/>
  <c r="D34" i="17"/>
  <c r="D35" i="17"/>
  <c r="D36" i="17"/>
  <c r="G27" i="17"/>
  <c r="G28" i="17"/>
  <c r="H28" i="17" s="1"/>
  <c r="G29" i="17"/>
  <c r="H29" i="17" s="1"/>
  <c r="G30" i="17"/>
  <c r="H30" i="17" s="1"/>
  <c r="H27" i="17"/>
  <c r="C27" i="17"/>
  <c r="C28" i="17"/>
  <c r="C29" i="17"/>
  <c r="C30" i="17"/>
  <c r="D27" i="17"/>
  <c r="D28" i="17"/>
  <c r="D29" i="17"/>
  <c r="D30" i="17"/>
  <c r="G22" i="17"/>
  <c r="H22" i="17" s="1"/>
  <c r="D22" i="17"/>
  <c r="G24" i="17"/>
  <c r="H24" i="17" s="1"/>
  <c r="G23" i="17"/>
  <c r="H23" i="17" s="1"/>
  <c r="C24" i="17"/>
  <c r="C23" i="17"/>
  <c r="D24" i="17"/>
  <c r="G19" i="17"/>
  <c r="H19" i="17" s="1"/>
  <c r="E19" i="17"/>
  <c r="C20" i="17"/>
  <c r="G17" i="17"/>
  <c r="H17" i="17" s="1"/>
  <c r="C19" i="17"/>
  <c r="D20" i="17"/>
  <c r="G18" i="17"/>
  <c r="H18" i="17" s="1"/>
  <c r="C18" i="17"/>
  <c r="E20" i="17"/>
  <c r="E18" i="17"/>
  <c r="G20" i="17"/>
  <c r="H20" i="17" s="1"/>
  <c r="E17" i="17"/>
  <c r="F17" i="16"/>
  <c r="G17" i="16" s="1"/>
  <c r="F20" i="16"/>
  <c r="G20" i="16" s="1"/>
  <c r="F22" i="16"/>
  <c r="G22" i="16" s="1"/>
  <c r="F18" i="16"/>
  <c r="G18" i="16" s="1"/>
  <c r="G21" i="16"/>
  <c r="G17" i="15"/>
  <c r="H17" i="15" s="1"/>
  <c r="G19" i="15"/>
  <c r="H19" i="15" s="1"/>
  <c r="C30" i="7"/>
  <c r="E30" i="7"/>
  <c r="F37" i="12"/>
  <c r="G37" i="12" s="1"/>
  <c r="F38" i="12"/>
  <c r="G38" i="12" s="1"/>
  <c r="F34" i="12"/>
  <c r="G34" i="12" s="1"/>
  <c r="F35" i="12"/>
  <c r="G35" i="12" s="1"/>
  <c r="D30" i="7"/>
  <c r="G28" i="7"/>
  <c r="H28" i="7" s="1"/>
  <c r="C28" i="7"/>
  <c r="D28" i="7"/>
  <c r="F39" i="13"/>
  <c r="G39" i="13" s="1"/>
  <c r="E7" i="13"/>
  <c r="F40" i="8"/>
  <c r="C40" i="8" s="1"/>
  <c r="F33" i="8"/>
  <c r="G33" i="8" s="1"/>
  <c r="F18" i="8"/>
  <c r="C18" i="8" s="1"/>
  <c r="F17" i="8"/>
  <c r="G17" i="8" s="1"/>
  <c r="H17" i="8" s="1"/>
  <c r="F7" i="8"/>
  <c r="E7" i="12"/>
  <c r="F7" i="7"/>
  <c r="E7" i="14"/>
  <c r="G18" i="9"/>
  <c r="H18" i="9" s="1"/>
  <c r="G21" i="9"/>
  <c r="H21" i="9" s="1"/>
  <c r="G23" i="9"/>
  <c r="H23" i="9" s="1"/>
  <c r="G19" i="9"/>
  <c r="H19" i="9" s="1"/>
  <c r="G25" i="9"/>
  <c r="H25" i="9" s="1"/>
  <c r="G26" i="9"/>
  <c r="H26" i="9" s="1"/>
  <c r="E40" i="8" l="1"/>
  <c r="G40" i="8"/>
  <c r="H40" i="8" s="1"/>
  <c r="D40" i="8"/>
  <c r="E33" i="8"/>
  <c r="D33" i="8"/>
  <c r="C33" i="8"/>
  <c r="H33" i="8"/>
  <c r="E17" i="8"/>
  <c r="D17" i="8"/>
  <c r="C17" i="8"/>
  <c r="G18" i="8"/>
  <c r="H18" i="8" s="1"/>
  <c r="D18" i="8"/>
  <c r="E18" i="8"/>
  <c r="D50" i="13"/>
  <c r="E50" i="13" s="1"/>
  <c r="D46" i="13"/>
  <c r="E46" i="13" s="1"/>
  <c r="D43" i="13"/>
  <c r="E43" i="13" s="1"/>
  <c r="D40" i="13"/>
  <c r="E40" i="13" s="1"/>
  <c r="D36" i="13"/>
  <c r="E36" i="13" s="1"/>
  <c r="D32" i="13"/>
  <c r="E32" i="13" s="1"/>
  <c r="D27" i="13"/>
  <c r="E27" i="13" s="1"/>
  <c r="D24" i="13"/>
  <c r="E24" i="13" s="1"/>
  <c r="D20" i="13"/>
  <c r="E20" i="13" s="1"/>
  <c r="D17" i="13"/>
  <c r="E17" i="13" s="1"/>
  <c r="F37" i="8"/>
  <c r="F30" i="8"/>
  <c r="D31" i="12"/>
  <c r="E31" i="12" s="1"/>
  <c r="D27" i="12"/>
  <c r="E27" i="12" s="1"/>
  <c r="D25" i="12"/>
  <c r="E25" i="12" s="1"/>
  <c r="D22" i="12"/>
  <c r="E22" i="12" s="1"/>
  <c r="D19" i="12"/>
  <c r="E19" i="12" s="1"/>
  <c r="F24" i="13" l="1"/>
  <c r="G24" i="13" s="1"/>
  <c r="D30" i="8"/>
  <c r="G30" i="8"/>
  <c r="H30" i="8" s="1"/>
  <c r="C37" i="8"/>
  <c r="G37" i="8"/>
  <c r="H37" i="8" s="1"/>
  <c r="E30" i="8"/>
  <c r="D37" i="8"/>
  <c r="F50" i="13"/>
  <c r="G50" i="13" s="1"/>
  <c r="F46" i="13"/>
  <c r="G46" i="13" s="1"/>
  <c r="F43" i="13"/>
  <c r="G43" i="13" s="1"/>
  <c r="F40" i="13"/>
  <c r="G40" i="13" s="1"/>
  <c r="F36" i="13"/>
  <c r="G36" i="13" s="1"/>
  <c r="F32" i="13"/>
  <c r="G32" i="13" s="1"/>
  <c r="F27" i="13"/>
  <c r="G27" i="13" s="1"/>
  <c r="F20" i="13"/>
  <c r="G20" i="13" s="1"/>
  <c r="F17" i="13"/>
  <c r="G17" i="13" s="1"/>
  <c r="E37" i="8"/>
  <c r="C30" i="8"/>
  <c r="F31" i="12"/>
  <c r="G31" i="12" s="1"/>
  <c r="F27" i="12"/>
  <c r="G27" i="12" s="1"/>
  <c r="F25" i="12"/>
  <c r="G25" i="12" s="1"/>
  <c r="F22" i="12"/>
  <c r="G22" i="12" s="1"/>
  <c r="F19" i="12"/>
  <c r="G19" i="12" s="1"/>
  <c r="D18" i="14"/>
  <c r="E18" i="14" s="1"/>
  <c r="F18" i="14" l="1"/>
  <c r="G18" i="14" s="1"/>
  <c r="D31" i="14" l="1"/>
  <c r="E31" i="14" s="1"/>
  <c r="B7" i="14"/>
  <c r="B8" i="14"/>
  <c r="B5" i="14"/>
  <c r="B48" i="14"/>
  <c r="D29" i="14"/>
  <c r="E29" i="14" s="1"/>
  <c r="D27" i="14"/>
  <c r="E27" i="14" s="1"/>
  <c r="D25" i="14"/>
  <c r="E25" i="14" s="1"/>
  <c r="D23" i="14"/>
  <c r="E23" i="14" s="1"/>
  <c r="D21" i="14"/>
  <c r="E21" i="14" s="1"/>
  <c r="D19" i="14"/>
  <c r="E19" i="14" s="1"/>
  <c r="D17" i="14"/>
  <c r="E17" i="14" s="1"/>
  <c r="E8" i="14"/>
  <c r="F5" i="14"/>
  <c r="F4" i="14"/>
  <c r="B4" i="14"/>
  <c r="B47" i="9"/>
  <c r="F8" i="9"/>
  <c r="B8" i="9"/>
  <c r="B7" i="9"/>
  <c r="G5" i="9"/>
  <c r="G4" i="9"/>
  <c r="B4" i="9"/>
  <c r="B53" i="13"/>
  <c r="D16" i="13"/>
  <c r="D19" i="13"/>
  <c r="D22" i="13"/>
  <c r="D23" i="13"/>
  <c r="D26" i="13"/>
  <c r="D28" i="13"/>
  <c r="D30" i="13"/>
  <c r="D31" i="13"/>
  <c r="D33" i="13"/>
  <c r="D35" i="13"/>
  <c r="D38" i="13"/>
  <c r="D42" i="13"/>
  <c r="D45" i="13"/>
  <c r="D47" i="13"/>
  <c r="D49" i="13"/>
  <c r="D51" i="13"/>
  <c r="E8" i="13"/>
  <c r="B8" i="13"/>
  <c r="B7" i="13"/>
  <c r="F5" i="13"/>
  <c r="F4" i="13"/>
  <c r="B4" i="13"/>
  <c r="F20" i="8"/>
  <c r="G20" i="8" s="1"/>
  <c r="F22" i="8"/>
  <c r="G22" i="8" s="1"/>
  <c r="F23" i="8"/>
  <c r="G23" i="8" s="1"/>
  <c r="F25" i="8"/>
  <c r="G25" i="8" s="1"/>
  <c r="F27" i="8"/>
  <c r="G27" i="8" s="1"/>
  <c r="F29" i="8"/>
  <c r="G29" i="8" s="1"/>
  <c r="F32" i="8"/>
  <c r="G32" i="8" s="1"/>
  <c r="F34" i="8"/>
  <c r="G34" i="8" s="1"/>
  <c r="F36" i="8"/>
  <c r="G36" i="8" s="1"/>
  <c r="F39" i="8"/>
  <c r="G39" i="8" s="1"/>
  <c r="F42" i="8"/>
  <c r="G42" i="8" s="1"/>
  <c r="F43" i="8"/>
  <c r="G43" i="8" s="1"/>
  <c r="F8" i="8"/>
  <c r="B8" i="8"/>
  <c r="B7" i="8"/>
  <c r="G5" i="8"/>
  <c r="G4" i="8"/>
  <c r="B4" i="8"/>
  <c r="D17" i="12"/>
  <c r="D18" i="12"/>
  <c r="D21" i="12"/>
  <c r="D24" i="12"/>
  <c r="D28" i="12"/>
  <c r="D30" i="12"/>
  <c r="D32" i="12"/>
  <c r="F5" i="12"/>
  <c r="F4" i="12"/>
  <c r="E8" i="12"/>
  <c r="B8" i="12"/>
  <c r="B7" i="12"/>
  <c r="B4" i="12"/>
  <c r="F8" i="7"/>
  <c r="G5" i="7"/>
  <c r="G4" i="7"/>
  <c r="B8" i="7"/>
  <c r="B7" i="7"/>
  <c r="B4" i="7"/>
  <c r="B54" i="7"/>
  <c r="F17" i="7"/>
  <c r="G17" i="7" s="1"/>
  <c r="F19" i="7"/>
  <c r="G19" i="7" s="1"/>
  <c r="F21" i="7"/>
  <c r="G21" i="7" s="1"/>
  <c r="F23" i="7"/>
  <c r="G23" i="7" s="1"/>
  <c r="F25" i="7"/>
  <c r="G25" i="7" s="1"/>
  <c r="F26" i="7"/>
  <c r="G26" i="7" s="1"/>
  <c r="B55" i="8"/>
  <c r="B46" i="12"/>
  <c r="F31" i="14" l="1"/>
  <c r="G31" i="14" s="1"/>
  <c r="F17" i="14"/>
  <c r="G17" i="14" s="1"/>
  <c r="F27" i="14"/>
  <c r="G27" i="14" s="1"/>
  <c r="F23" i="14"/>
  <c r="G23" i="14" s="1"/>
  <c r="F19" i="14"/>
  <c r="G19" i="14"/>
  <c r="F25" i="14"/>
  <c r="G25" i="14" s="1"/>
  <c r="F21" i="14"/>
  <c r="G21" i="14" s="1"/>
  <c r="F29" i="14"/>
  <c r="G29" i="14" s="1"/>
  <c r="G16" i="9"/>
  <c r="E47" i="13"/>
  <c r="F47" i="13" s="1"/>
  <c r="F19" i="10"/>
  <c r="C19" i="10" l="1"/>
  <c r="G19" i="10"/>
  <c r="H19" i="10" s="1"/>
  <c r="G47" i="13"/>
  <c r="D19" i="10"/>
  <c r="E19" i="10"/>
  <c r="E51" i="13"/>
  <c r="F51" i="13" s="1"/>
  <c r="F31" i="10"/>
  <c r="G31" i="10" s="1"/>
  <c r="F29" i="10"/>
  <c r="G29" i="10" s="1"/>
  <c r="F27" i="10"/>
  <c r="G27" i="10" s="1"/>
  <c r="F25" i="10"/>
  <c r="F23" i="10"/>
  <c r="F21" i="10"/>
  <c r="F18" i="10"/>
  <c r="H16" i="9"/>
  <c r="E23" i="10" l="1"/>
  <c r="G23" i="10"/>
  <c r="H23" i="10" s="1"/>
  <c r="G25" i="10"/>
  <c r="H25" i="10" s="1"/>
  <c r="C18" i="10"/>
  <c r="G18" i="10"/>
  <c r="H18" i="10" s="1"/>
  <c r="G21" i="10"/>
  <c r="H21" i="10" s="1"/>
  <c r="C31" i="10"/>
  <c r="E16" i="13"/>
  <c r="E18" i="12"/>
  <c r="E21" i="12"/>
  <c r="E26" i="7"/>
  <c r="E25" i="10"/>
  <c r="E21" i="10"/>
  <c r="C21" i="10"/>
  <c r="C19" i="7"/>
  <c r="D25" i="10"/>
  <c r="C25" i="10"/>
  <c r="C17" i="7"/>
  <c r="D17" i="7"/>
  <c r="E17" i="7"/>
  <c r="H17" i="7"/>
  <c r="E49" i="13"/>
  <c r="D23" i="7"/>
  <c r="C25" i="7"/>
  <c r="D25" i="7"/>
  <c r="H25" i="7"/>
  <c r="E25" i="7"/>
  <c r="G51" i="13"/>
  <c r="E42" i="13"/>
  <c r="F42" i="13" s="1"/>
  <c r="E33" i="13"/>
  <c r="F33" i="13" s="1"/>
  <c r="E19" i="13"/>
  <c r="F19" i="13" s="1"/>
  <c r="E23" i="13"/>
  <c r="E45" i="13"/>
  <c r="F45" i="13" s="1"/>
  <c r="E32" i="12"/>
  <c r="F32" i="12" s="1"/>
  <c r="E30" i="12"/>
  <c r="F30" i="12" s="1"/>
  <c r="E31" i="13"/>
  <c r="F31" i="13" s="1"/>
  <c r="E26" i="13"/>
  <c r="F26" i="13" s="1"/>
  <c r="E30" i="13"/>
  <c r="F30" i="13" s="1"/>
  <c r="E28" i="13"/>
  <c r="F28" i="13" s="1"/>
  <c r="E24" i="12"/>
  <c r="F24" i="12" s="1"/>
  <c r="E17" i="12"/>
  <c r="F17" i="12" s="1"/>
  <c r="E38" i="13"/>
  <c r="F38" i="13" s="1"/>
  <c r="E35" i="13"/>
  <c r="F35" i="13" s="1"/>
  <c r="E28" i="12"/>
  <c r="F28" i="12" s="1"/>
  <c r="E22" i="13"/>
  <c r="D31" i="10"/>
  <c r="E29" i="10"/>
  <c r="D23" i="10"/>
  <c r="C23" i="10"/>
  <c r="D21" i="10"/>
  <c r="D29" i="10"/>
  <c r="H31" i="10"/>
  <c r="H27" i="10"/>
  <c r="D18" i="10"/>
  <c r="C27" i="10"/>
  <c r="E18" i="10"/>
  <c r="E27" i="10"/>
  <c r="C29" i="10"/>
  <c r="H29" i="10"/>
  <c r="D27" i="10"/>
  <c r="E31" i="10"/>
  <c r="F23" i="13" l="1"/>
  <c r="G23" i="13" s="1"/>
  <c r="F22" i="13"/>
  <c r="G22" i="13" s="1"/>
  <c r="F16" i="13"/>
  <c r="G16" i="13" s="1"/>
  <c r="F49" i="13"/>
  <c r="G49" i="13" s="1"/>
  <c r="F18" i="12"/>
  <c r="G18" i="12" s="1"/>
  <c r="F21" i="12"/>
  <c r="G21" i="12" s="1"/>
  <c r="C26" i="7"/>
  <c r="D19" i="7"/>
  <c r="H26" i="7"/>
  <c r="D26" i="7"/>
  <c r="H19" i="7"/>
  <c r="E19" i="7"/>
  <c r="E21" i="7"/>
  <c r="D21" i="7"/>
  <c r="C21" i="7"/>
  <c r="H21" i="7"/>
  <c r="H23" i="7"/>
  <c r="E23" i="7"/>
  <c r="C23" i="7"/>
  <c r="G31" i="13"/>
  <c r="G32" i="12"/>
  <c r="G19" i="13"/>
  <c r="G38" i="13"/>
  <c r="G28" i="13"/>
  <c r="G33" i="13"/>
  <c r="G35" i="13"/>
  <c r="G17" i="12"/>
  <c r="G30" i="13"/>
  <c r="G45" i="13"/>
  <c r="G42" i="13"/>
  <c r="G28" i="12"/>
  <c r="G24" i="12"/>
  <c r="G26" i="13"/>
  <c r="G30" i="12"/>
  <c r="C22" i="8" l="1"/>
  <c r="D22" i="8"/>
  <c r="E22" i="8"/>
  <c r="H22" i="8"/>
  <c r="E25" i="8"/>
  <c r="H25" i="8"/>
  <c r="C25" i="8"/>
  <c r="D25" i="8"/>
  <c r="C42" i="8"/>
  <c r="D42" i="8"/>
  <c r="H42" i="8"/>
  <c r="E42" i="8"/>
  <c r="H20" i="8"/>
  <c r="D20" i="8"/>
  <c r="E20" i="8"/>
  <c r="C20" i="8"/>
  <c r="H29" i="8"/>
  <c r="C29" i="8"/>
  <c r="E29" i="8"/>
  <c r="D29" i="8"/>
  <c r="H32" i="8"/>
  <c r="D32" i="8"/>
  <c r="E32" i="8"/>
  <c r="C32" i="8"/>
  <c r="D43" i="8"/>
  <c r="C43" i="8"/>
  <c r="H43" i="8"/>
  <c r="E43" i="8"/>
  <c r="D34" i="8"/>
  <c r="H34" i="8"/>
  <c r="E34" i="8"/>
  <c r="C34" i="8"/>
  <c r="H23" i="8"/>
  <c r="D23" i="8"/>
  <c r="C23" i="8"/>
  <c r="E23" i="8"/>
  <c r="D27" i="8"/>
  <c r="E27" i="8"/>
  <c r="C27" i="8"/>
  <c r="H27" i="8"/>
  <c r="H36" i="8"/>
  <c r="D36" i="8"/>
  <c r="C36" i="8"/>
  <c r="E36" i="8"/>
  <c r="D39" i="8"/>
  <c r="H39" i="8"/>
  <c r="E39" i="8"/>
  <c r="C39" i="8"/>
</calcChain>
</file>

<file path=xl/sharedStrings.xml><?xml version="1.0" encoding="utf-8"?>
<sst xmlns="http://schemas.openxmlformats.org/spreadsheetml/2006/main" count="609" uniqueCount="131">
  <si>
    <t>DATE :</t>
  </si>
  <si>
    <t xml:space="preserve">        PROJECT :</t>
  </si>
  <si>
    <t xml:space="preserve"> </t>
  </si>
  <si>
    <t xml:space="preserve">            SERIES :</t>
  </si>
  <si>
    <t>CONTRACTOR :</t>
  </si>
  <si>
    <t>CONTRACT PERIOD :</t>
  </si>
  <si>
    <t xml:space="preserve">  Work Schedule # :</t>
  </si>
  <si>
    <t>UNIT COST</t>
  </si>
  <si>
    <t>TOTAL</t>
  </si>
  <si>
    <t>STAGE</t>
  </si>
  <si>
    <t>CODE</t>
  </si>
  <si>
    <t xml:space="preserve">SQUARE </t>
  </si>
  <si>
    <t>FOOTAGE</t>
  </si>
  <si>
    <t>MODELS</t>
  </si>
  <si>
    <t>INITIAL</t>
  </si>
  <si>
    <t>FINAL</t>
  </si>
  <si>
    <t>CLEANING</t>
  </si>
  <si>
    <t>Note :</t>
  </si>
  <si>
    <t xml:space="preserve">  NOTE :   ALL INVOICES MUST INCLUDE THE FOLLOWING ITEMS</t>
  </si>
  <si>
    <t>EXTRAS:</t>
  </si>
  <si>
    <t>SCHEDULE "C"</t>
  </si>
  <si>
    <t>HST</t>
  </si>
  <si>
    <t xml:space="preserve">Contractor Initials: </t>
  </si>
  <si>
    <t>PDI CLEAN</t>
  </si>
  <si>
    <t>800 Series</t>
  </si>
  <si>
    <t>1000 Series</t>
  </si>
  <si>
    <t>Cleaning</t>
  </si>
  <si>
    <t>COST @</t>
  </si>
  <si>
    <t>** PO REQUIRED **</t>
  </si>
  <si>
    <t>1016 W/ LOFT</t>
  </si>
  <si>
    <t>1035 CORNER</t>
  </si>
  <si>
    <t>1015 MURRY</t>
  </si>
  <si>
    <t>1016 McCABE</t>
  </si>
  <si>
    <t>1020 MORGAN</t>
  </si>
  <si>
    <t>1026 MEDLEY</t>
  </si>
  <si>
    <t>1086 A STEEL</t>
  </si>
  <si>
    <t>1086 B &amp; C STEEL</t>
  </si>
  <si>
    <t>100 SERIES</t>
  </si>
  <si>
    <t>105 MANN</t>
  </si>
  <si>
    <t>110 THOMAS</t>
  </si>
  <si>
    <t>120 HUNTLEY</t>
  </si>
  <si>
    <t>130 LEWIS</t>
  </si>
  <si>
    <t>140 GREEN</t>
  </si>
  <si>
    <t>160 STANLEY</t>
  </si>
  <si>
    <t>170 BASSETT</t>
  </si>
  <si>
    <t xml:space="preserve">Finished Basements Included </t>
  </si>
  <si>
    <t xml:space="preserve">Recreation Room </t>
  </si>
  <si>
    <t xml:space="preserve">Sunroom </t>
  </si>
  <si>
    <t>PORCH END</t>
  </si>
  <si>
    <t xml:space="preserve">GARAGE END </t>
  </si>
  <si>
    <t xml:space="preserve">Valecraft Homes (2019) Initials: </t>
  </si>
  <si>
    <t>826 3 BED</t>
  </si>
  <si>
    <t>826 4 BED</t>
  </si>
  <si>
    <t>SERVICE :</t>
  </si>
  <si>
    <t>CONTRACT #:</t>
  </si>
  <si>
    <t>SQUARE</t>
  </si>
  <si>
    <t xml:space="preserve">Model 105 includes 2 baths standard. </t>
  </si>
  <si>
    <t>All other models include 2.5 Bath as Standard</t>
  </si>
  <si>
    <t>CONTRACTOR  PER :</t>
  </si>
  <si>
    <t>DAYS</t>
  </si>
  <si>
    <t xml:space="preserve">           </t>
  </si>
  <si>
    <t>TERMS OF PAYMENT</t>
  </si>
  <si>
    <r>
      <t xml:space="preserve">   A - Contract No. , Lot / Unit No. , Model No. , Project Name,</t>
    </r>
    <r>
      <rPr>
        <b/>
        <sz val="10"/>
        <rFont val="Arial"/>
        <family val="2"/>
      </rPr>
      <t xml:space="preserve"> Completion Slip #, P.O.# (if required) Description of work</t>
    </r>
  </si>
  <si>
    <t xml:space="preserve">   B - Codes for your operations as per Schedule "C"</t>
  </si>
  <si>
    <t xml:space="preserve">   C - Invoices which have more than one Contract No.  will not be accepted</t>
  </si>
  <si>
    <t xml:space="preserve">   D - A Purchase Order # must be obtained for all work performed which is not included in this contract such </t>
  </si>
  <si>
    <t xml:space="preserve">        as extras, repairs and service. This work must be submitted  on a separate invoice for each Purchase Order #.    </t>
  </si>
  <si>
    <t xml:space="preserve">   E - All invoices, extras, repairs or other must be accompanied by a completion slip, change order or work order from</t>
  </si>
  <si>
    <t xml:space="preserve">        a Valecraft Superintendent and a Purchase Order if applicable.</t>
  </si>
  <si>
    <t xml:space="preserve">   F - Code 680 is for Extras</t>
  </si>
  <si>
    <t xml:space="preserve">   G - Invoices received without ALL proper documentation will be returned.</t>
  </si>
  <si>
    <t>Per Sq. Ft.</t>
  </si>
  <si>
    <t>Finished Recreation Room in Basement</t>
  </si>
  <si>
    <t xml:space="preserve">Model 804 Includes </t>
  </si>
  <si>
    <t>A - 27</t>
  </si>
  <si>
    <t>** FINISHED BASEMENT OPTION PO REQUIRED **</t>
  </si>
  <si>
    <t xml:space="preserve">Bedroom </t>
  </si>
  <si>
    <t xml:space="preserve">Model 804 includes Finished </t>
  </si>
  <si>
    <t>Recreation Room in Basement Standard</t>
  </si>
  <si>
    <t>800 Series Extras</t>
  </si>
  <si>
    <t>1000 Series Extras</t>
  </si>
  <si>
    <t>EXTRAS</t>
  </si>
  <si>
    <t>Bathroom</t>
  </si>
  <si>
    <t>160-2</t>
  </si>
  <si>
    <t>Extended Family Rm.</t>
  </si>
  <si>
    <t>1030 NASH A</t>
  </si>
  <si>
    <t>1030 NASH B</t>
  </si>
  <si>
    <t>1046 HAZELWOOD A</t>
  </si>
  <si>
    <t>1046 HAZELWOOD B</t>
  </si>
  <si>
    <t xml:space="preserve">Extra Bathroom </t>
  </si>
  <si>
    <t xml:space="preserve">Finished Basements (Singles) </t>
  </si>
  <si>
    <t>French Doors, Each</t>
  </si>
  <si>
    <t>Hardwood Floors Throughout Except Condos</t>
  </si>
  <si>
    <t xml:space="preserve">Vinyl Flooring in Basement </t>
  </si>
  <si>
    <t xml:space="preserve">Walkout Towns </t>
  </si>
  <si>
    <t xml:space="preserve">Walkout Singles </t>
  </si>
  <si>
    <r>
      <t xml:space="preserve">   A - Contract No. , Lot / Unit No. , Model No. , Project Name,</t>
    </r>
    <r>
      <rPr>
        <b/>
        <sz val="11"/>
        <rFont val="Arial"/>
        <family val="2"/>
      </rPr>
      <t xml:space="preserve"> Completion Slip #, P.O.# (if required) Description of work</t>
    </r>
  </si>
  <si>
    <t>1010 FERRIS A</t>
  </si>
  <si>
    <t>1035 MORROW A</t>
  </si>
  <si>
    <t>1036 MORROW B</t>
  </si>
  <si>
    <t>1050 McCASLIN A</t>
  </si>
  <si>
    <t>1050 McCASLIN B</t>
  </si>
  <si>
    <t>1011 FERRIS B</t>
  </si>
  <si>
    <t>1035 Corner</t>
  </si>
  <si>
    <t>Merkley Oaks</t>
  </si>
  <si>
    <t>T. B. A.</t>
  </si>
  <si>
    <t>XXX - XXX</t>
  </si>
  <si>
    <t>April 1, 2025 to March 31, 2026</t>
  </si>
  <si>
    <t>Hourly Rate for Repairs &amp; Authorized Service Outside of Contractual Obligations is = $0.00 / Hr. for One Person</t>
  </si>
  <si>
    <t>200 Series</t>
  </si>
  <si>
    <t>Apartments</t>
  </si>
  <si>
    <t>Unit Type "A" B01</t>
  </si>
  <si>
    <t>Unit Type "B" B02</t>
  </si>
  <si>
    <t>Unit Type "C" B03</t>
  </si>
  <si>
    <t>Unit Type "D" B04</t>
  </si>
  <si>
    <t>Unit Type "E" 101</t>
  </si>
  <si>
    <t>Unit Type "F" 102</t>
  </si>
  <si>
    <t>Unit Type "G" 103</t>
  </si>
  <si>
    <t>Unit Type "H" 104</t>
  </si>
  <si>
    <t>Unit Type "E" 201</t>
  </si>
  <si>
    <t>Unit Type "F" 202</t>
  </si>
  <si>
    <t>Unit Type "G" 203</t>
  </si>
  <si>
    <t>Unit Type "I" 204</t>
  </si>
  <si>
    <t>Unit Type "E" 301</t>
  </si>
  <si>
    <t>Unit Type "F" 302</t>
  </si>
  <si>
    <t>Unit Type "G" 303</t>
  </si>
  <si>
    <t>Unit Type "I" 304</t>
  </si>
  <si>
    <t>Corridor Basement</t>
  </si>
  <si>
    <t>Corridor Level 1</t>
  </si>
  <si>
    <t>Corridor Level 2</t>
  </si>
  <si>
    <t>Corridor Level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</si>
</sst>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0.00_)"/>
    <numFmt numFmtId="165" formatCode="[$-409]mmmm\ d\,\ yyyy;@"/>
    <numFmt numFmtId="166" formatCode="0_)"/>
    <numFmt numFmtId="167" formatCode="&quot;$&quot;#,##0.00"/>
  </numFmts>
  <fonts count="24" x14ac:knownFonts="1">
    <font>
      <sz val="10"/>
      <name val="Arial"/>
    </font>
    <font>
      <sz val="10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u/>
      <sz val="14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u/>
      <sz val="16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</fills>
  <borders count="19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8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8"/>
      </right>
      <top style="double">
        <color indexed="64"/>
      </top>
      <bottom/>
      <diagonal/>
    </border>
    <border>
      <left style="double">
        <color indexed="64"/>
      </left>
      <right style="double">
        <color indexed="8"/>
      </right>
      <top/>
      <bottom/>
      <diagonal/>
    </border>
    <border>
      <left style="double">
        <color indexed="64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4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22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33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36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30" xfId="0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44" fontId="4" fillId="0" borderId="4" xfId="2" applyFont="1" applyBorder="1" applyAlignment="1" applyProtection="1">
      <alignment vertical="center"/>
    </xf>
    <xf numFmtId="164" fontId="5" fillId="0" borderId="30" xfId="0" applyNumberFormat="1" applyFont="1" applyBorder="1" applyAlignment="1">
      <alignment vertical="center"/>
    </xf>
    <xf numFmtId="44" fontId="1" fillId="0" borderId="28" xfId="2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164" fontId="4" fillId="0" borderId="28" xfId="0" applyNumberFormat="1" applyFont="1" applyBorder="1" applyAlignment="1">
      <alignment vertical="center"/>
    </xf>
    <xf numFmtId="164" fontId="1" fillId="0" borderId="28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5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44" fontId="4" fillId="0" borderId="4" xfId="2" applyFont="1" applyBorder="1" applyAlignment="1" applyProtection="1">
      <alignment horizontal="center" vertical="center"/>
    </xf>
    <xf numFmtId="44" fontId="4" fillId="0" borderId="28" xfId="2" applyFont="1" applyBorder="1" applyAlignment="1" applyProtection="1">
      <alignment horizontal="center" vertical="center"/>
    </xf>
    <xf numFmtId="164" fontId="4" fillId="0" borderId="15" xfId="0" applyNumberFormat="1" applyFont="1" applyBorder="1" applyAlignment="1">
      <alignment horizontal="center" vertical="center"/>
    </xf>
    <xf numFmtId="44" fontId="1" fillId="0" borderId="28" xfId="2" applyFont="1" applyBorder="1" applyAlignment="1" applyProtection="1">
      <alignment horizontal="center" vertical="center"/>
    </xf>
    <xf numFmtId="167" fontId="4" fillId="0" borderId="4" xfId="2" applyNumberFormat="1" applyFont="1" applyBorder="1" applyAlignment="1" applyProtection="1">
      <alignment horizontal="center" vertical="center"/>
    </xf>
    <xf numFmtId="167" fontId="4" fillId="0" borderId="28" xfId="2" applyNumberFormat="1" applyFont="1" applyBorder="1" applyAlignment="1" applyProtection="1">
      <alignment horizontal="center" vertical="center"/>
    </xf>
    <xf numFmtId="167" fontId="4" fillId="0" borderId="12" xfId="0" applyNumberFormat="1" applyFont="1" applyBorder="1" applyAlignment="1">
      <alignment horizontal="center" vertical="center"/>
    </xf>
    <xf numFmtId="167" fontId="4" fillId="0" borderId="12" xfId="2" applyNumberFormat="1" applyFont="1" applyBorder="1" applyAlignment="1" applyProtection="1">
      <alignment horizontal="center" vertical="center"/>
    </xf>
    <xf numFmtId="44" fontId="4" fillId="0" borderId="13" xfId="2" applyFont="1" applyBorder="1" applyAlignment="1" applyProtection="1">
      <alignment vertical="center"/>
    </xf>
    <xf numFmtId="2" fontId="5" fillId="0" borderId="13" xfId="2" applyNumberFormat="1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167" fontId="5" fillId="0" borderId="17" xfId="2" applyNumberFormat="1" applyFont="1" applyBorder="1" applyAlignment="1" applyProtection="1">
      <alignment horizontal="center" vertical="center"/>
    </xf>
    <xf numFmtId="167" fontId="4" fillId="0" borderId="17" xfId="2" applyNumberFormat="1" applyFont="1" applyBorder="1" applyAlignment="1" applyProtection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44" fontId="4" fillId="0" borderId="17" xfId="2" applyFont="1" applyBorder="1" applyAlignment="1" applyProtection="1">
      <alignment horizontal="center" vertical="center"/>
    </xf>
    <xf numFmtId="164" fontId="5" fillId="0" borderId="17" xfId="0" applyNumberFormat="1" applyFont="1" applyBorder="1" applyAlignment="1">
      <alignment vertical="center"/>
    </xf>
    <xf numFmtId="44" fontId="1" fillId="0" borderId="17" xfId="2" applyFont="1" applyBorder="1" applyAlignment="1" applyProtection="1">
      <alignment vertical="center"/>
    </xf>
    <xf numFmtId="44" fontId="1" fillId="0" borderId="17" xfId="2" applyFont="1" applyBorder="1" applyAlignment="1" applyProtection="1">
      <alignment horizontal="center" vertical="center"/>
    </xf>
    <xf numFmtId="164" fontId="1" fillId="0" borderId="17" xfId="0" applyNumberFormat="1" applyFont="1" applyBorder="1" applyAlignment="1">
      <alignment vertical="center"/>
    </xf>
    <xf numFmtId="164" fontId="4" fillId="0" borderId="17" xfId="0" applyNumberFormat="1" applyFont="1" applyBorder="1" applyAlignment="1">
      <alignment vertical="center"/>
    </xf>
    <xf numFmtId="44" fontId="4" fillId="0" borderId="46" xfId="2" applyFont="1" applyBorder="1" applyAlignment="1" applyProtection="1">
      <alignment vertical="center"/>
    </xf>
    <xf numFmtId="0" fontId="1" fillId="0" borderId="47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164" fontId="5" fillId="0" borderId="56" xfId="0" applyNumberFormat="1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8" fillId="0" borderId="56" xfId="0" applyFont="1" applyBorder="1" applyAlignment="1">
      <alignment vertical="center"/>
    </xf>
    <xf numFmtId="0" fontId="8" fillId="0" borderId="56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9" fontId="3" fillId="0" borderId="18" xfId="0" applyNumberFormat="1" applyFont="1" applyBorder="1" applyAlignment="1">
      <alignment horizontal="center" vertical="center"/>
    </xf>
    <xf numFmtId="167" fontId="4" fillId="0" borderId="18" xfId="2" applyNumberFormat="1" applyFont="1" applyBorder="1" applyAlignment="1" applyProtection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164" fontId="5" fillId="0" borderId="64" xfId="0" applyNumberFormat="1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167" fontId="4" fillId="0" borderId="68" xfId="0" applyNumberFormat="1" applyFont="1" applyBorder="1" applyAlignment="1">
      <alignment horizontal="center" vertical="center"/>
    </xf>
    <xf numFmtId="167" fontId="4" fillId="0" borderId="69" xfId="0" applyNumberFormat="1" applyFont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/>
    </xf>
    <xf numFmtId="167" fontId="5" fillId="0" borderId="18" xfId="0" applyNumberFormat="1" applyFont="1" applyBorder="1" applyAlignment="1">
      <alignment horizontal="center" vertical="center"/>
    </xf>
    <xf numFmtId="167" fontId="4" fillId="0" borderId="18" xfId="0" applyNumberFormat="1" applyFont="1" applyBorder="1" applyAlignment="1">
      <alignment horizontal="center" vertical="center"/>
    </xf>
    <xf numFmtId="9" fontId="3" fillId="0" borderId="71" xfId="0" applyNumberFormat="1" applyFont="1" applyBorder="1" applyAlignment="1">
      <alignment horizontal="center" vertical="center"/>
    </xf>
    <xf numFmtId="9" fontId="3" fillId="0" borderId="72" xfId="0" applyNumberFormat="1" applyFont="1" applyBorder="1" applyAlignment="1">
      <alignment horizontal="center" vertical="center"/>
    </xf>
    <xf numFmtId="167" fontId="4" fillId="0" borderId="67" xfId="0" applyNumberFormat="1" applyFont="1" applyBorder="1" applyAlignment="1">
      <alignment horizontal="center" vertical="center"/>
    </xf>
    <xf numFmtId="167" fontId="4" fillId="0" borderId="75" xfId="0" applyNumberFormat="1" applyFont="1" applyBorder="1" applyAlignment="1">
      <alignment horizontal="center" vertical="center"/>
    </xf>
    <xf numFmtId="167" fontId="4" fillId="0" borderId="17" xfId="0" applyNumberFormat="1" applyFont="1" applyBorder="1" applyAlignment="1">
      <alignment horizontal="center" vertical="center"/>
    </xf>
    <xf numFmtId="167" fontId="4" fillId="0" borderId="76" xfId="0" applyNumberFormat="1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2" fillId="0" borderId="25" xfId="0" applyFont="1" applyBorder="1" applyAlignment="1">
      <alignment vertical="center"/>
    </xf>
    <xf numFmtId="165" fontId="12" fillId="0" borderId="25" xfId="0" applyNumberFormat="1" applyFont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9" fontId="3" fillId="0" borderId="90" xfId="0" applyNumberFormat="1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167" fontId="4" fillId="0" borderId="95" xfId="0" applyNumberFormat="1" applyFont="1" applyBorder="1" applyAlignment="1">
      <alignment horizontal="center" vertical="center"/>
    </xf>
    <xf numFmtId="167" fontId="4" fillId="0" borderId="12" xfId="2" applyNumberFormat="1" applyFont="1" applyBorder="1" applyAlignment="1">
      <alignment horizontal="center" vertical="center"/>
    </xf>
    <xf numFmtId="164" fontId="3" fillId="0" borderId="96" xfId="0" applyNumberFormat="1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1" fontId="5" fillId="0" borderId="66" xfId="0" applyNumberFormat="1" applyFont="1" applyBorder="1" applyAlignment="1">
      <alignment horizontal="center" vertical="center"/>
    </xf>
    <xf numFmtId="164" fontId="5" fillId="0" borderId="66" xfId="0" applyNumberFormat="1" applyFont="1" applyBorder="1" applyAlignment="1">
      <alignment horizontal="center" vertical="center"/>
    </xf>
    <xf numFmtId="0" fontId="5" fillId="0" borderId="66" xfId="2" applyNumberFormat="1" applyFont="1" applyBorder="1" applyAlignment="1" applyProtection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3" fillId="5" borderId="98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25" xfId="0" applyFont="1" applyBorder="1" applyAlignment="1">
      <alignment vertical="center"/>
    </xf>
    <xf numFmtId="0" fontId="9" fillId="0" borderId="78" xfId="0" applyFont="1" applyBorder="1" applyAlignment="1">
      <alignment horizontal="center" vertical="center"/>
    </xf>
    <xf numFmtId="0" fontId="5" fillId="0" borderId="103" xfId="2" applyNumberFormat="1" applyFont="1" applyBorder="1" applyAlignment="1" applyProtection="1">
      <alignment horizontal="center" vertical="center"/>
    </xf>
    <xf numFmtId="167" fontId="4" fillId="0" borderId="104" xfId="2" applyNumberFormat="1" applyFont="1" applyBorder="1" applyAlignment="1">
      <alignment horizontal="center" vertical="center"/>
    </xf>
    <xf numFmtId="167" fontId="4" fillId="0" borderId="80" xfId="2" applyNumberFormat="1" applyFont="1" applyBorder="1" applyAlignment="1" applyProtection="1">
      <alignment horizontal="center" vertical="center"/>
    </xf>
    <xf numFmtId="167" fontId="4" fillId="0" borderId="105" xfId="2" applyNumberFormat="1" applyFont="1" applyBorder="1" applyAlignment="1" applyProtection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164" fontId="5" fillId="0" borderId="94" xfId="0" applyNumberFormat="1" applyFont="1" applyBorder="1" applyAlignment="1">
      <alignment horizontal="center" vertical="center"/>
    </xf>
    <xf numFmtId="164" fontId="4" fillId="0" borderId="107" xfId="0" applyNumberFormat="1" applyFont="1" applyBorder="1" applyAlignment="1">
      <alignment horizontal="center" vertical="center"/>
    </xf>
    <xf numFmtId="164" fontId="5" fillId="4" borderId="108" xfId="0" applyNumberFormat="1" applyFont="1" applyFill="1" applyBorder="1" applyAlignment="1">
      <alignment horizontal="center" vertical="center"/>
    </xf>
    <xf numFmtId="164" fontId="4" fillId="0" borderId="109" xfId="0" applyNumberFormat="1" applyFont="1" applyBorder="1" applyAlignment="1">
      <alignment horizontal="center" vertical="center"/>
    </xf>
    <xf numFmtId="44" fontId="4" fillId="0" borderId="68" xfId="2" applyFont="1" applyBorder="1" applyAlignment="1" applyProtection="1">
      <alignment horizontal="center" vertical="center"/>
    </xf>
    <xf numFmtId="44" fontId="4" fillId="0" borderId="69" xfId="2" applyFont="1" applyBorder="1" applyAlignment="1" applyProtection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44" fontId="4" fillId="0" borderId="14" xfId="2" applyFont="1" applyBorder="1" applyAlignment="1" applyProtection="1">
      <alignment horizontal="center" vertical="center"/>
    </xf>
    <xf numFmtId="164" fontId="4" fillId="0" borderId="111" xfId="0" applyNumberFormat="1" applyFont="1" applyBorder="1" applyAlignment="1">
      <alignment horizontal="center" vertical="center"/>
    </xf>
    <xf numFmtId="2" fontId="4" fillId="0" borderId="8" xfId="1" applyNumberFormat="1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44" fontId="4" fillId="0" borderId="4" xfId="1" applyFont="1" applyBorder="1" applyAlignment="1" applyProtection="1">
      <alignment horizontal="center" vertical="center"/>
    </xf>
    <xf numFmtId="44" fontId="4" fillId="0" borderId="28" xfId="1" applyFont="1" applyBorder="1" applyAlignment="1" applyProtection="1">
      <alignment horizontal="center" vertical="center"/>
    </xf>
    <xf numFmtId="164" fontId="4" fillId="0" borderId="2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7" fontId="4" fillId="0" borderId="4" xfId="1" applyNumberFormat="1" applyFont="1" applyBorder="1" applyAlignment="1" applyProtection="1">
      <alignment horizontal="center" vertical="center"/>
    </xf>
    <xf numFmtId="167" fontId="4" fillId="0" borderId="28" xfId="1" applyNumberFormat="1" applyFont="1" applyBorder="1" applyAlignment="1" applyProtection="1">
      <alignment horizontal="center" vertical="center"/>
    </xf>
    <xf numFmtId="167" fontId="4" fillId="0" borderId="28" xfId="0" applyNumberFormat="1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5" fillId="0" borderId="119" xfId="0" applyFont="1" applyBorder="1" applyAlignment="1">
      <alignment horizontal="center" vertical="center"/>
    </xf>
    <xf numFmtId="167" fontId="4" fillId="0" borderId="68" xfId="1" applyNumberFormat="1" applyFont="1" applyBorder="1" applyAlignment="1" applyProtection="1">
      <alignment horizontal="center" vertical="center"/>
    </xf>
    <xf numFmtId="167" fontId="4" fillId="0" borderId="75" xfId="1" applyNumberFormat="1" applyFont="1" applyBorder="1" applyAlignment="1" applyProtection="1">
      <alignment horizontal="center" vertical="center"/>
    </xf>
    <xf numFmtId="167" fontId="4" fillId="0" borderId="76" xfId="1" applyNumberFormat="1" applyFont="1" applyBorder="1" applyAlignment="1" applyProtection="1">
      <alignment horizontal="center" vertical="center"/>
    </xf>
    <xf numFmtId="0" fontId="11" fillId="0" borderId="123" xfId="0" applyFont="1" applyBorder="1" applyAlignment="1">
      <alignment horizontal="center" vertical="center"/>
    </xf>
    <xf numFmtId="0" fontId="5" fillId="0" borderId="124" xfId="0" applyFont="1" applyBorder="1" applyAlignment="1">
      <alignment horizontal="center" vertical="center"/>
    </xf>
    <xf numFmtId="164" fontId="4" fillId="0" borderId="43" xfId="0" applyNumberFormat="1" applyFont="1" applyBorder="1" applyAlignment="1">
      <alignment horizontal="center" vertical="center"/>
    </xf>
    <xf numFmtId="44" fontId="4" fillId="0" borderId="15" xfId="1" applyFont="1" applyBorder="1" applyAlignment="1" applyProtection="1">
      <alignment horizontal="center" vertical="center"/>
    </xf>
    <xf numFmtId="2" fontId="4" fillId="0" borderId="51" xfId="1" applyNumberFormat="1" applyFont="1" applyBorder="1" applyAlignment="1">
      <alignment horizontal="center" vertical="center"/>
    </xf>
    <xf numFmtId="167" fontId="4" fillId="0" borderId="119" xfId="0" applyNumberFormat="1" applyFont="1" applyBorder="1" applyAlignment="1">
      <alignment horizontal="center" vertical="center"/>
    </xf>
    <xf numFmtId="167" fontId="4" fillId="0" borderId="120" xfId="0" applyNumberFormat="1" applyFont="1" applyBorder="1" applyAlignment="1">
      <alignment horizontal="center" vertical="center"/>
    </xf>
    <xf numFmtId="167" fontId="5" fillId="0" borderId="30" xfId="1" applyNumberFormat="1" applyFont="1" applyBorder="1" applyAlignment="1" applyProtection="1">
      <alignment horizontal="center" vertical="center"/>
    </xf>
    <xf numFmtId="167" fontId="4" fillId="0" borderId="30" xfId="0" applyNumberFormat="1" applyFont="1" applyBorder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7" fontId="4" fillId="0" borderId="30" xfId="1" applyNumberFormat="1" applyFont="1" applyBorder="1" applyAlignment="1" applyProtection="1">
      <alignment horizontal="center" vertical="center"/>
    </xf>
    <xf numFmtId="44" fontId="1" fillId="0" borderId="30" xfId="2" applyFont="1" applyBorder="1" applyAlignment="1" applyProtection="1">
      <alignment vertical="center"/>
    </xf>
    <xf numFmtId="44" fontId="4" fillId="0" borderId="30" xfId="1" applyFont="1" applyBorder="1" applyAlignment="1" applyProtection="1">
      <alignment horizontal="center" vertical="center"/>
    </xf>
    <xf numFmtId="164" fontId="4" fillId="0" borderId="124" xfId="0" applyNumberFormat="1" applyFont="1" applyBorder="1" applyAlignment="1">
      <alignment horizontal="center" vertical="center"/>
    </xf>
    <xf numFmtId="164" fontId="4" fillId="0" borderId="121" xfId="0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1" fontId="5" fillId="0" borderId="30" xfId="0" applyNumberFormat="1" applyFont="1" applyBorder="1" applyAlignment="1">
      <alignment horizontal="center" vertical="center"/>
    </xf>
    <xf numFmtId="167" fontId="4" fillId="0" borderId="122" xfId="1" applyNumberFormat="1" applyFont="1" applyBorder="1" applyAlignment="1" applyProtection="1">
      <alignment horizontal="center" vertical="center"/>
    </xf>
    <xf numFmtId="164" fontId="5" fillId="0" borderId="77" xfId="0" applyNumberFormat="1" applyFont="1" applyBorder="1" applyAlignment="1">
      <alignment horizontal="center" vertical="center"/>
    </xf>
    <xf numFmtId="164" fontId="4" fillId="0" borderId="125" xfId="0" applyNumberFormat="1" applyFont="1" applyBorder="1" applyAlignment="1">
      <alignment horizontal="center" vertical="center"/>
    </xf>
    <xf numFmtId="167" fontId="4" fillId="0" borderId="14" xfId="1" applyNumberFormat="1" applyFont="1" applyBorder="1" applyAlignment="1" applyProtection="1">
      <alignment horizontal="center" vertical="center"/>
    </xf>
    <xf numFmtId="167" fontId="4" fillId="0" borderId="126" xfId="1" applyNumberFormat="1" applyFont="1" applyBorder="1" applyAlignment="1" applyProtection="1">
      <alignment horizontal="center" vertical="center"/>
    </xf>
    <xf numFmtId="164" fontId="5" fillId="0" borderId="81" xfId="0" applyNumberFormat="1" applyFont="1" applyBorder="1" applyAlignment="1">
      <alignment horizontal="center" vertical="center"/>
    </xf>
    <xf numFmtId="1" fontId="5" fillId="0" borderId="56" xfId="0" applyNumberFormat="1" applyFont="1" applyBorder="1" applyAlignment="1">
      <alignment horizontal="center" vertical="center"/>
    </xf>
    <xf numFmtId="167" fontId="4" fillId="0" borderId="17" xfId="1" applyNumberFormat="1" applyFont="1" applyBorder="1" applyAlignment="1" applyProtection="1">
      <alignment horizontal="center" vertical="center"/>
    </xf>
    <xf numFmtId="167" fontId="4" fillId="0" borderId="14" xfId="0" applyNumberFormat="1" applyFont="1" applyBorder="1" applyAlignment="1">
      <alignment horizontal="center" vertical="center"/>
    </xf>
    <xf numFmtId="167" fontId="4" fillId="0" borderId="126" xfId="0" applyNumberFormat="1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2" applyNumberFormat="1" applyFont="1" applyBorder="1" applyAlignment="1" applyProtection="1">
      <alignment horizontal="center" vertical="center"/>
    </xf>
    <xf numFmtId="0" fontId="5" fillId="0" borderId="63" xfId="0" applyFont="1" applyBorder="1" applyAlignment="1">
      <alignment horizontal="center" vertical="center"/>
    </xf>
    <xf numFmtId="1" fontId="5" fillId="0" borderId="63" xfId="0" applyNumberFormat="1" applyFont="1" applyBorder="1" applyAlignment="1">
      <alignment horizontal="center" vertical="center"/>
    </xf>
    <xf numFmtId="44" fontId="4" fillId="0" borderId="63" xfId="2" applyFont="1" applyBorder="1" applyAlignment="1" applyProtection="1">
      <alignment horizontal="center" vertical="center"/>
    </xf>
    <xf numFmtId="164" fontId="1" fillId="0" borderId="63" xfId="0" applyNumberFormat="1" applyFont="1" applyBorder="1" applyAlignment="1">
      <alignment vertical="center"/>
    </xf>
    <xf numFmtId="164" fontId="5" fillId="0" borderId="127" xfId="0" applyNumberFormat="1" applyFont="1" applyBorder="1" applyAlignment="1">
      <alignment vertical="center"/>
    </xf>
    <xf numFmtId="0" fontId="1" fillId="0" borderId="128" xfId="0" applyFont="1" applyBorder="1" applyAlignment="1">
      <alignment vertical="center"/>
    </xf>
    <xf numFmtId="44" fontId="4" fillId="0" borderId="119" xfId="2" applyFont="1" applyBorder="1" applyAlignment="1" applyProtection="1">
      <alignment horizontal="center" vertical="center"/>
    </xf>
    <xf numFmtId="167" fontId="4" fillId="0" borderId="30" xfId="2" applyNumberFormat="1" applyFont="1" applyBorder="1" applyAlignment="1" applyProtection="1">
      <alignment horizontal="center" vertical="center"/>
    </xf>
    <xf numFmtId="0" fontId="4" fillId="0" borderId="129" xfId="0" applyFont="1" applyBorder="1" applyAlignment="1">
      <alignment horizontal="center" vertical="center"/>
    </xf>
    <xf numFmtId="0" fontId="4" fillId="0" borderId="129" xfId="0" applyFont="1" applyBorder="1" applyAlignment="1">
      <alignment vertical="center"/>
    </xf>
    <xf numFmtId="164" fontId="5" fillId="0" borderId="39" xfId="0" applyNumberFormat="1" applyFont="1" applyBorder="1" applyAlignment="1">
      <alignment vertical="center"/>
    </xf>
    <xf numFmtId="2" fontId="4" fillId="0" borderId="39" xfId="2" applyNumberFormat="1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5" fillId="0" borderId="82" xfId="0" applyFont="1" applyBorder="1" applyAlignment="1">
      <alignment horizontal="center" vertical="center"/>
    </xf>
    <xf numFmtId="164" fontId="5" fillId="0" borderId="86" xfId="0" applyNumberFormat="1" applyFont="1" applyBorder="1" applyAlignment="1">
      <alignment horizontal="center" vertical="center"/>
    </xf>
    <xf numFmtId="44" fontId="4" fillId="0" borderId="67" xfId="2" applyFont="1" applyBorder="1" applyAlignment="1" applyProtection="1">
      <alignment horizontal="center" vertical="center"/>
    </xf>
    <xf numFmtId="0" fontId="4" fillId="0" borderId="17" xfId="0" applyFont="1" applyBorder="1" applyAlignment="1">
      <alignment horizontal="center" vertical="center"/>
    </xf>
    <xf numFmtId="164" fontId="4" fillId="0" borderId="110" xfId="0" applyNumberFormat="1" applyFont="1" applyBorder="1" applyAlignment="1">
      <alignment horizontal="center" vertical="center"/>
    </xf>
    <xf numFmtId="166" fontId="4" fillId="0" borderId="130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167" fontId="5" fillId="0" borderId="17" xfId="1" applyNumberFormat="1" applyFont="1" applyBorder="1" applyAlignment="1" applyProtection="1">
      <alignment horizontal="center" vertical="center"/>
    </xf>
    <xf numFmtId="167" fontId="4" fillId="0" borderId="18" xfId="1" applyNumberFormat="1" applyFont="1" applyBorder="1" applyAlignment="1" applyProtection="1">
      <alignment horizontal="center" vertical="center"/>
    </xf>
    <xf numFmtId="166" fontId="4" fillId="0" borderId="80" xfId="0" applyNumberFormat="1" applyFont="1" applyBorder="1" applyAlignment="1">
      <alignment horizontal="center" vertical="center"/>
    </xf>
    <xf numFmtId="165" fontId="12" fillId="0" borderId="25" xfId="0" applyNumberFormat="1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1" fillId="0" borderId="52" xfId="0" applyFont="1" applyBorder="1" applyAlignment="1">
      <alignment vertical="center"/>
    </xf>
    <xf numFmtId="164" fontId="4" fillId="0" borderId="30" xfId="0" applyNumberFormat="1" applyFont="1" applyBorder="1" applyAlignment="1">
      <alignment vertical="center"/>
    </xf>
    <xf numFmtId="167" fontId="4" fillId="0" borderId="137" xfId="1" applyNumberFormat="1" applyFont="1" applyBorder="1" applyAlignment="1" applyProtection="1">
      <alignment horizontal="center" vertical="center"/>
    </xf>
    <xf numFmtId="167" fontId="4" fillId="0" borderId="140" xfId="1" applyNumberFormat="1" applyFont="1" applyBorder="1" applyAlignment="1" applyProtection="1">
      <alignment horizontal="center" vertical="center"/>
    </xf>
    <xf numFmtId="164" fontId="1" fillId="0" borderId="16" xfId="0" applyNumberFormat="1" applyFont="1" applyBorder="1" applyAlignment="1">
      <alignment vertical="center"/>
    </xf>
    <xf numFmtId="0" fontId="13" fillId="3" borderId="25" xfId="0" applyFont="1" applyFill="1" applyBorder="1" applyAlignment="1">
      <alignment vertical="center"/>
    </xf>
    <xf numFmtId="0" fontId="2" fillId="0" borderId="34" xfId="0" applyFont="1" applyBorder="1" applyAlignment="1">
      <alignment vertical="center"/>
    </xf>
    <xf numFmtId="164" fontId="1" fillId="0" borderId="142" xfId="0" applyNumberFormat="1" applyFont="1" applyBorder="1" applyAlignment="1">
      <alignment vertical="center"/>
    </xf>
    <xf numFmtId="164" fontId="1" fillId="0" borderId="121" xfId="0" applyNumberFormat="1" applyFont="1" applyBorder="1" applyAlignment="1">
      <alignment vertical="center"/>
    </xf>
    <xf numFmtId="164" fontId="5" fillId="0" borderId="106" xfId="0" applyNumberFormat="1" applyFont="1" applyBorder="1" applyAlignment="1">
      <alignment horizontal="center" vertical="center"/>
    </xf>
    <xf numFmtId="9" fontId="3" fillId="0" borderId="70" xfId="0" applyNumberFormat="1" applyFont="1" applyBorder="1" applyAlignment="1">
      <alignment horizontal="center" vertical="center"/>
    </xf>
    <xf numFmtId="164" fontId="4" fillId="0" borderId="112" xfId="0" applyNumberFormat="1" applyFont="1" applyBorder="1" applyAlignment="1">
      <alignment horizontal="center" vertical="center"/>
    </xf>
    <xf numFmtId="167" fontId="4" fillId="0" borderId="143" xfId="1" applyNumberFormat="1" applyFont="1" applyBorder="1" applyAlignment="1">
      <alignment horizontal="center" vertical="center"/>
    </xf>
    <xf numFmtId="164" fontId="1" fillId="0" borderId="86" xfId="0" applyNumberFormat="1" applyFont="1" applyBorder="1" applyAlignment="1">
      <alignment vertical="center"/>
    </xf>
    <xf numFmtId="164" fontId="3" fillId="0" borderId="144" xfId="0" applyNumberFormat="1" applyFont="1" applyBorder="1" applyAlignment="1">
      <alignment vertical="center"/>
    </xf>
    <xf numFmtId="0" fontId="12" fillId="0" borderId="56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" fillId="0" borderId="78" xfId="0" applyFont="1" applyBorder="1" applyAlignment="1">
      <alignment vertical="center"/>
    </xf>
    <xf numFmtId="164" fontId="4" fillId="0" borderId="66" xfId="0" applyNumberFormat="1" applyFont="1" applyBorder="1" applyAlignment="1">
      <alignment vertical="center"/>
    </xf>
    <xf numFmtId="164" fontId="1" fillId="0" borderId="97" xfId="0" applyNumberFormat="1" applyFont="1" applyBorder="1" applyAlignment="1">
      <alignment vertical="center"/>
    </xf>
    <xf numFmtId="0" fontId="5" fillId="0" borderId="145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1" fontId="5" fillId="0" borderId="132" xfId="0" applyNumberFormat="1" applyFont="1" applyBorder="1" applyAlignment="1">
      <alignment horizontal="center" vertical="center"/>
    </xf>
    <xf numFmtId="7" fontId="4" fillId="0" borderId="146" xfId="1" applyNumberFormat="1" applyFont="1" applyBorder="1" applyAlignment="1" applyProtection="1">
      <alignment horizontal="center" vertical="center"/>
    </xf>
    <xf numFmtId="7" fontId="4" fillId="0" borderId="76" xfId="1" applyNumberFormat="1" applyFont="1" applyBorder="1" applyAlignment="1" applyProtection="1">
      <alignment horizontal="center" vertical="center"/>
    </xf>
    <xf numFmtId="1" fontId="5" fillId="0" borderId="114" xfId="0" applyNumberFormat="1" applyFont="1" applyBorder="1" applyAlignment="1">
      <alignment horizontal="center" vertical="center"/>
    </xf>
    <xf numFmtId="7" fontId="4" fillId="0" borderId="135" xfId="1" applyNumberFormat="1" applyFont="1" applyBorder="1" applyAlignment="1" applyProtection="1">
      <alignment horizontal="center" vertical="center"/>
    </xf>
    <xf numFmtId="164" fontId="4" fillId="0" borderId="106" xfId="0" applyNumberFormat="1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164" fontId="1" fillId="0" borderId="124" xfId="0" applyNumberFormat="1" applyFont="1" applyBorder="1" applyAlignment="1">
      <alignment vertical="center"/>
    </xf>
    <xf numFmtId="164" fontId="1" fillId="0" borderId="147" xfId="0" applyNumberFormat="1" applyFont="1" applyBorder="1" applyAlignment="1">
      <alignment vertical="center"/>
    </xf>
    <xf numFmtId="164" fontId="3" fillId="0" borderId="136" xfId="0" applyNumberFormat="1" applyFont="1" applyBorder="1" applyAlignment="1">
      <alignment vertical="center"/>
    </xf>
    <xf numFmtId="0" fontId="1" fillId="0" borderId="53" xfId="0" applyFont="1" applyBorder="1" applyAlignment="1">
      <alignment horizontal="center" vertical="center"/>
    </xf>
    <xf numFmtId="167" fontId="5" fillId="0" borderId="150" xfId="1" applyNumberFormat="1" applyFont="1" applyBorder="1" applyAlignment="1" applyProtection="1">
      <alignment horizontal="center" vertical="center"/>
    </xf>
    <xf numFmtId="7" fontId="4" fillId="0" borderId="120" xfId="1" applyNumberFormat="1" applyFont="1" applyBorder="1" applyAlignment="1" applyProtection="1">
      <alignment horizontal="center" vertical="center"/>
    </xf>
    <xf numFmtId="7" fontId="4" fillId="0" borderId="28" xfId="1" applyNumberFormat="1" applyFont="1" applyBorder="1" applyAlignment="1" applyProtection="1">
      <alignment horizontal="center" vertical="center"/>
    </xf>
    <xf numFmtId="7" fontId="4" fillId="0" borderId="121" xfId="1" applyNumberFormat="1" applyFont="1" applyBorder="1" applyAlignment="1" applyProtection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7" fontId="4" fillId="0" borderId="17" xfId="1" applyNumberFormat="1" applyFont="1" applyBorder="1" applyAlignment="1" applyProtection="1">
      <alignment horizontal="center" vertical="center"/>
    </xf>
    <xf numFmtId="7" fontId="5" fillId="0" borderId="17" xfId="1" applyNumberFormat="1" applyFont="1" applyFill="1" applyBorder="1" applyAlignment="1" applyProtection="1">
      <alignment horizontal="center" vertical="center"/>
    </xf>
    <xf numFmtId="7" fontId="4" fillId="0" borderId="110" xfId="1" applyNumberFormat="1" applyFont="1" applyBorder="1" applyAlignment="1" applyProtection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9" fillId="0" borderId="152" xfId="0" applyFont="1" applyBorder="1" applyAlignment="1">
      <alignment vertical="center"/>
    </xf>
    <xf numFmtId="0" fontId="9" fillId="0" borderId="155" xfId="0" applyFont="1" applyBorder="1" applyAlignment="1">
      <alignment vertical="center"/>
    </xf>
    <xf numFmtId="0" fontId="9" fillId="0" borderId="15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115" xfId="0" applyFont="1" applyBorder="1" applyAlignment="1">
      <alignment horizontal="center" vertical="center"/>
    </xf>
    <xf numFmtId="7" fontId="4" fillId="0" borderId="67" xfId="1" applyNumberFormat="1" applyFont="1" applyBorder="1" applyAlignment="1" applyProtection="1">
      <alignment horizontal="center" vertical="center"/>
    </xf>
    <xf numFmtId="44" fontId="4" fillId="0" borderId="0" xfId="2" applyFont="1" applyBorder="1" applyAlignment="1" applyProtection="1">
      <alignment horizontal="center" vertical="center"/>
    </xf>
    <xf numFmtId="0" fontId="5" fillId="0" borderId="0" xfId="2" applyNumberFormat="1" applyFont="1" applyBorder="1" applyAlignment="1" applyProtection="1">
      <alignment horizontal="center" vertical="center"/>
    </xf>
    <xf numFmtId="44" fontId="4" fillId="0" borderId="0" xfId="2" applyFont="1" applyBorder="1" applyAlignment="1" applyProtection="1">
      <alignment vertical="center"/>
    </xf>
    <xf numFmtId="0" fontId="12" fillId="0" borderId="0" xfId="2" applyNumberFormat="1" applyFont="1" applyBorder="1" applyAlignment="1" applyProtection="1">
      <alignment horizontal="center" vertical="center"/>
    </xf>
    <xf numFmtId="167" fontId="5" fillId="0" borderId="0" xfId="2" applyNumberFormat="1" applyFont="1" applyBorder="1" applyAlignment="1" applyProtection="1">
      <alignment horizontal="center" vertical="center"/>
    </xf>
    <xf numFmtId="0" fontId="13" fillId="0" borderId="0" xfId="2" applyNumberFormat="1" applyFont="1" applyBorder="1" applyAlignment="1" applyProtection="1">
      <alignment horizontal="center" vertical="center"/>
    </xf>
    <xf numFmtId="0" fontId="20" fillId="0" borderId="0" xfId="2" applyNumberFormat="1" applyFont="1" applyBorder="1" applyAlignment="1" applyProtection="1">
      <alignment horizontal="center" vertical="center"/>
    </xf>
    <xf numFmtId="1" fontId="12" fillId="0" borderId="29" xfId="0" applyNumberFormat="1" applyFont="1" applyBorder="1" applyAlignment="1">
      <alignment horizontal="center" vertical="center"/>
    </xf>
    <xf numFmtId="1" fontId="12" fillId="0" borderId="30" xfId="0" applyNumberFormat="1" applyFont="1" applyBorder="1" applyAlignment="1">
      <alignment horizontal="center" vertical="center"/>
    </xf>
    <xf numFmtId="165" fontId="12" fillId="0" borderId="11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24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5" fillId="0" borderId="162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9" fontId="5" fillId="0" borderId="105" xfId="0" applyNumberFormat="1" applyFont="1" applyBorder="1" applyAlignment="1">
      <alignment horizontal="center" vertical="center"/>
    </xf>
    <xf numFmtId="7" fontId="4" fillId="0" borderId="69" xfId="1" applyNumberFormat="1" applyFont="1" applyBorder="1" applyAlignment="1" applyProtection="1">
      <alignment horizontal="center" vertical="center"/>
    </xf>
    <xf numFmtId="7" fontId="4" fillId="0" borderId="18" xfId="1" applyNumberFormat="1" applyFont="1" applyBorder="1" applyAlignment="1" applyProtection="1">
      <alignment horizontal="center" vertical="center"/>
    </xf>
    <xf numFmtId="7" fontId="4" fillId="0" borderId="111" xfId="1" applyNumberFormat="1" applyFont="1" applyBorder="1" applyAlignment="1" applyProtection="1">
      <alignment horizontal="center" vertical="center"/>
    </xf>
    <xf numFmtId="167" fontId="4" fillId="0" borderId="163" xfId="1" applyNumberFormat="1" applyFont="1" applyBorder="1" applyAlignment="1" applyProtection="1">
      <alignment horizontal="center" vertical="center"/>
    </xf>
    <xf numFmtId="167" fontId="4" fillId="0" borderId="125" xfId="1" applyNumberFormat="1" applyFont="1" applyBorder="1" applyAlignment="1" applyProtection="1">
      <alignment horizontal="center" vertical="center"/>
    </xf>
    <xf numFmtId="167" fontId="5" fillId="0" borderId="164" xfId="1" applyNumberFormat="1" applyFont="1" applyBorder="1" applyAlignment="1" applyProtection="1">
      <alignment horizontal="center" vertical="center"/>
    </xf>
    <xf numFmtId="167" fontId="5" fillId="0" borderId="39" xfId="1" applyNumberFormat="1" applyFont="1" applyBorder="1" applyAlignment="1" applyProtection="1">
      <alignment horizontal="center" vertical="center"/>
    </xf>
    <xf numFmtId="167" fontId="4" fillId="0" borderId="40" xfId="1" applyNumberFormat="1" applyFont="1" applyBorder="1" applyAlignment="1" applyProtection="1">
      <alignment horizontal="center" vertical="center"/>
    </xf>
    <xf numFmtId="164" fontId="4" fillId="0" borderId="39" xfId="0" applyNumberFormat="1" applyFont="1" applyBorder="1" applyAlignment="1">
      <alignment vertical="center"/>
    </xf>
    <xf numFmtId="164" fontId="4" fillId="0" borderId="40" xfId="0" applyNumberFormat="1" applyFont="1" applyBorder="1" applyAlignment="1">
      <alignment vertical="center"/>
    </xf>
    <xf numFmtId="164" fontId="1" fillId="0" borderId="165" xfId="0" applyNumberFormat="1" applyFont="1" applyBorder="1" applyAlignment="1">
      <alignment vertical="center"/>
    </xf>
    <xf numFmtId="164" fontId="1" fillId="0" borderId="136" xfId="0" applyNumberFormat="1" applyFont="1" applyBorder="1" applyAlignment="1">
      <alignment vertical="center"/>
    </xf>
    <xf numFmtId="167" fontId="4" fillId="0" borderId="155" xfId="1" applyNumberFormat="1" applyFont="1" applyBorder="1" applyAlignment="1" applyProtection="1">
      <alignment horizontal="center" vertical="center"/>
    </xf>
    <xf numFmtId="164" fontId="4" fillId="0" borderId="155" xfId="0" applyNumberFormat="1" applyFont="1" applyBorder="1" applyAlignment="1">
      <alignment vertical="center"/>
    </xf>
    <xf numFmtId="167" fontId="5" fillId="0" borderId="165" xfId="1" applyNumberFormat="1" applyFont="1" applyBorder="1" applyAlignment="1" applyProtection="1">
      <alignment horizontal="center" vertical="center"/>
    </xf>
    <xf numFmtId="167" fontId="4" fillId="0" borderId="136" xfId="1" applyNumberFormat="1" applyFont="1" applyBorder="1" applyAlignment="1" applyProtection="1">
      <alignment horizontal="center" vertical="center"/>
    </xf>
    <xf numFmtId="167" fontId="4" fillId="0" borderId="168" xfId="1" applyNumberFormat="1" applyFont="1" applyBorder="1" applyAlignment="1" applyProtection="1">
      <alignment horizontal="center" vertical="center"/>
    </xf>
    <xf numFmtId="164" fontId="1" fillId="0" borderId="123" xfId="0" applyNumberFormat="1" applyFont="1" applyBorder="1" applyAlignment="1">
      <alignment vertical="center"/>
    </xf>
    <xf numFmtId="164" fontId="1" fillId="0" borderId="169" xfId="0" applyNumberFormat="1" applyFont="1" applyBorder="1" applyAlignment="1">
      <alignment vertical="center"/>
    </xf>
    <xf numFmtId="164" fontId="3" fillId="0" borderId="40" xfId="0" applyNumberFormat="1" applyFont="1" applyBorder="1" applyAlignment="1">
      <alignment vertical="center"/>
    </xf>
    <xf numFmtId="164" fontId="1" fillId="0" borderId="39" xfId="0" applyNumberFormat="1" applyFont="1" applyBorder="1" applyAlignment="1">
      <alignment vertical="center"/>
    </xf>
    <xf numFmtId="164" fontId="1" fillId="0" borderId="40" xfId="0" applyNumberFormat="1" applyFont="1" applyBorder="1" applyAlignment="1">
      <alignment vertical="center"/>
    </xf>
    <xf numFmtId="164" fontId="1" fillId="0" borderId="155" xfId="0" applyNumberFormat="1" applyFont="1" applyBorder="1" applyAlignment="1">
      <alignment vertical="center"/>
    </xf>
    <xf numFmtId="1" fontId="5" fillId="0" borderId="129" xfId="0" applyNumberFormat="1" applyFont="1" applyBorder="1" applyAlignment="1">
      <alignment horizontal="center" vertical="center"/>
    </xf>
    <xf numFmtId="166" fontId="4" fillId="0" borderId="171" xfId="0" applyNumberFormat="1" applyFont="1" applyBorder="1" applyAlignment="1">
      <alignment horizontal="center" vertical="center"/>
    </xf>
    <xf numFmtId="7" fontId="4" fillId="0" borderId="172" xfId="1" applyNumberFormat="1" applyFont="1" applyBorder="1" applyAlignment="1" applyProtection="1">
      <alignment horizontal="center" vertical="center"/>
    </xf>
    <xf numFmtId="1" fontId="5" fillId="0" borderId="173" xfId="0" applyNumberFormat="1" applyFont="1" applyBorder="1" applyAlignment="1">
      <alignment horizontal="center" vertical="center"/>
    </xf>
    <xf numFmtId="166" fontId="4" fillId="0" borderId="174" xfId="0" applyNumberFormat="1" applyFont="1" applyBorder="1" applyAlignment="1">
      <alignment horizontal="center" vertical="center"/>
    </xf>
    <xf numFmtId="7" fontId="4" fillId="0" borderId="175" xfId="1" applyNumberFormat="1" applyFont="1" applyBorder="1" applyAlignment="1" applyProtection="1">
      <alignment horizontal="center" vertical="center"/>
    </xf>
    <xf numFmtId="167" fontId="4" fillId="0" borderId="124" xfId="0" applyNumberFormat="1" applyFont="1" applyBorder="1" applyAlignment="1">
      <alignment horizontal="center" vertical="center"/>
    </xf>
    <xf numFmtId="164" fontId="4" fillId="0" borderId="135" xfId="0" applyNumberFormat="1" applyFont="1" applyBorder="1" applyAlignment="1">
      <alignment horizontal="center" vertical="center"/>
    </xf>
    <xf numFmtId="44" fontId="4" fillId="0" borderId="76" xfId="2" applyFont="1" applyBorder="1" applyAlignment="1" applyProtection="1">
      <alignment horizontal="center" vertical="center"/>
    </xf>
    <xf numFmtId="164" fontId="4" fillId="0" borderId="135" xfId="0" applyNumberFormat="1" applyFont="1" applyBorder="1" applyAlignment="1">
      <alignment vertical="center"/>
    </xf>
    <xf numFmtId="44" fontId="4" fillId="0" borderId="76" xfId="2" applyFont="1" applyBorder="1" applyAlignment="1" applyProtection="1">
      <alignment vertical="center"/>
    </xf>
    <xf numFmtId="44" fontId="4" fillId="0" borderId="76" xfId="1" applyFont="1" applyBorder="1" applyAlignment="1" applyProtection="1">
      <alignment horizontal="center" vertical="center"/>
    </xf>
    <xf numFmtId="164" fontId="4" fillId="0" borderId="126" xfId="0" applyNumberFormat="1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9" fontId="12" fillId="0" borderId="72" xfId="0" applyNumberFormat="1" applyFont="1" applyBorder="1" applyAlignment="1">
      <alignment horizontal="center" vertical="center"/>
    </xf>
    <xf numFmtId="9" fontId="3" fillId="0" borderId="61" xfId="0" applyNumberFormat="1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167" fontId="4" fillId="0" borderId="177" xfId="1" applyNumberFormat="1" applyFont="1" applyBorder="1" applyAlignment="1" applyProtection="1">
      <alignment horizontal="center" vertical="center"/>
    </xf>
    <xf numFmtId="167" fontId="5" fillId="0" borderId="132" xfId="1" applyNumberFormat="1" applyFont="1" applyBorder="1" applyAlignment="1" applyProtection="1">
      <alignment horizontal="center" vertical="center"/>
    </xf>
    <xf numFmtId="167" fontId="4" fillId="0" borderId="146" xfId="1" applyNumberFormat="1" applyFont="1" applyBorder="1" applyAlignment="1" applyProtection="1">
      <alignment horizontal="center" vertical="center"/>
    </xf>
    <xf numFmtId="0" fontId="10" fillId="0" borderId="60" xfId="0" applyFont="1" applyBorder="1" applyAlignment="1">
      <alignment vertical="center"/>
    </xf>
    <xf numFmtId="0" fontId="10" fillId="0" borderId="61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44" fontId="4" fillId="0" borderId="177" xfId="2" applyFont="1" applyBorder="1" applyAlignment="1" applyProtection="1">
      <alignment vertical="center"/>
    </xf>
    <xf numFmtId="0" fontId="3" fillId="0" borderId="180" xfId="0" applyFont="1" applyBorder="1" applyAlignment="1">
      <alignment vertical="center"/>
    </xf>
    <xf numFmtId="44" fontId="4" fillId="0" borderId="18" xfId="2" applyFont="1" applyBorder="1" applyAlignment="1" applyProtection="1">
      <alignment horizontal="center" vertical="center"/>
    </xf>
    <xf numFmtId="164" fontId="4" fillId="0" borderId="105" xfId="0" applyNumberFormat="1" applyFont="1" applyBorder="1" applyAlignment="1">
      <alignment vertical="center"/>
    </xf>
    <xf numFmtId="44" fontId="4" fillId="0" borderId="18" xfId="2" applyFont="1" applyBorder="1" applyAlignment="1" applyProtection="1">
      <alignment vertical="center"/>
    </xf>
    <xf numFmtId="164" fontId="4" fillId="0" borderId="18" xfId="0" applyNumberFormat="1" applyFont="1" applyBorder="1" applyAlignment="1">
      <alignment vertical="center"/>
    </xf>
    <xf numFmtId="44" fontId="4" fillId="0" borderId="64" xfId="2" applyFont="1" applyBorder="1" applyAlignment="1" applyProtection="1">
      <alignment vertical="center"/>
    </xf>
    <xf numFmtId="164" fontId="1" fillId="0" borderId="65" xfId="0" applyNumberFormat="1" applyFont="1" applyBorder="1" applyAlignment="1">
      <alignment vertical="center"/>
    </xf>
    <xf numFmtId="9" fontId="3" fillId="0" borderId="60" xfId="0" applyNumberFormat="1" applyFont="1" applyBorder="1" applyAlignment="1">
      <alignment horizontal="center" vertical="center"/>
    </xf>
    <xf numFmtId="167" fontId="4" fillId="0" borderId="105" xfId="0" applyNumberFormat="1" applyFont="1" applyBorder="1" applyAlignment="1">
      <alignment horizontal="center" vertical="center"/>
    </xf>
    <xf numFmtId="164" fontId="1" fillId="0" borderId="144" xfId="0" applyNumberFormat="1" applyFont="1" applyBorder="1" applyAlignment="1">
      <alignment vertical="center"/>
    </xf>
    <xf numFmtId="9" fontId="3" fillId="0" borderId="18" xfId="3" applyFont="1" applyBorder="1" applyAlignment="1" applyProtection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67" fontId="5" fillId="0" borderId="129" xfId="1" applyNumberFormat="1" applyFont="1" applyBorder="1" applyAlignment="1" applyProtection="1">
      <alignment horizontal="center" vertical="center"/>
    </xf>
    <xf numFmtId="167" fontId="4" fillId="0" borderId="172" xfId="1" applyNumberFormat="1" applyFont="1" applyBorder="1" applyAlignment="1" applyProtection="1">
      <alignment horizontal="center" vertical="center"/>
    </xf>
    <xf numFmtId="0" fontId="5" fillId="0" borderId="24" xfId="0" applyFont="1" applyBorder="1" applyAlignment="1">
      <alignment horizontal="center" vertical="center"/>
    </xf>
    <xf numFmtId="1" fontId="5" fillId="0" borderId="182" xfId="0" applyNumberFormat="1" applyFont="1" applyBorder="1" applyAlignment="1">
      <alignment horizontal="center" vertical="center"/>
    </xf>
    <xf numFmtId="166" fontId="4" fillId="0" borderId="183" xfId="0" applyNumberFormat="1" applyFont="1" applyBorder="1" applyAlignment="1">
      <alignment horizontal="center" vertical="center"/>
    </xf>
    <xf numFmtId="7" fontId="4" fillId="0" borderId="184" xfId="1" applyNumberFormat="1" applyFont="1" applyBorder="1" applyAlignment="1" applyProtection="1">
      <alignment horizontal="center" vertical="center"/>
    </xf>
    <xf numFmtId="167" fontId="5" fillId="0" borderId="185" xfId="1" applyNumberFormat="1" applyFont="1" applyBorder="1" applyAlignment="1" applyProtection="1">
      <alignment horizontal="center" vertical="center"/>
    </xf>
    <xf numFmtId="167" fontId="4" fillId="0" borderId="186" xfId="1" applyNumberFormat="1" applyFont="1" applyBorder="1" applyAlignment="1" applyProtection="1">
      <alignment horizontal="center" vertical="center"/>
    </xf>
    <xf numFmtId="167" fontId="4" fillId="0" borderId="35" xfId="1" applyNumberFormat="1" applyFont="1" applyBorder="1" applyAlignment="1" applyProtection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29" xfId="0" applyFont="1" applyBorder="1" applyAlignment="1">
      <alignment horizontal="center" vertical="center"/>
    </xf>
    <xf numFmtId="44" fontId="4" fillId="0" borderId="171" xfId="1" applyFont="1" applyBorder="1" applyAlignment="1" applyProtection="1">
      <alignment vertical="center"/>
    </xf>
    <xf numFmtId="2" fontId="4" fillId="0" borderId="172" xfId="1" applyNumberFormat="1" applyFont="1" applyBorder="1" applyAlignment="1">
      <alignment horizontal="center" vertical="center"/>
    </xf>
    <xf numFmtId="164" fontId="4" fillId="0" borderId="129" xfId="0" applyNumberFormat="1" applyFont="1" applyBorder="1" applyAlignment="1">
      <alignment horizontal="center" vertical="center"/>
    </xf>
    <xf numFmtId="164" fontId="4" fillId="0" borderId="172" xfId="0" applyNumberFormat="1" applyFont="1" applyBorder="1" applyAlignment="1">
      <alignment horizontal="center" vertical="center"/>
    </xf>
    <xf numFmtId="164" fontId="4" fillId="0" borderId="177" xfId="0" applyNumberFormat="1" applyFont="1" applyBorder="1" applyAlignment="1">
      <alignment horizontal="center" vertical="center"/>
    </xf>
    <xf numFmtId="0" fontId="8" fillId="0" borderId="151" xfId="0" applyFont="1" applyBorder="1" applyAlignment="1">
      <alignment horizontal="center" vertical="center"/>
    </xf>
    <xf numFmtId="0" fontId="5" fillId="0" borderId="166" xfId="0" applyFont="1" applyBorder="1" applyAlignment="1">
      <alignment horizontal="center" vertical="center"/>
    </xf>
    <xf numFmtId="164" fontId="4" fillId="0" borderId="187" xfId="0" applyNumberFormat="1" applyFont="1" applyBorder="1" applyAlignment="1">
      <alignment vertical="center"/>
    </xf>
    <xf numFmtId="2" fontId="4" fillId="0" borderId="170" xfId="1" applyNumberFormat="1" applyFont="1" applyBorder="1" applyAlignment="1">
      <alignment vertical="center"/>
    </xf>
    <xf numFmtId="164" fontId="4" fillId="0" borderId="166" xfId="0" applyNumberFormat="1" applyFont="1" applyBorder="1" applyAlignment="1">
      <alignment vertical="center"/>
    </xf>
    <xf numFmtId="164" fontId="4" fillId="0" borderId="170" xfId="0" applyNumberFormat="1" applyFont="1" applyBorder="1" applyAlignment="1">
      <alignment vertical="center"/>
    </xf>
    <xf numFmtId="164" fontId="4" fillId="0" borderId="178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5" fillId="6" borderId="55" xfId="0" applyFont="1" applyFill="1" applyBorder="1" applyAlignment="1">
      <alignment horizontal="center" vertical="center"/>
    </xf>
    <xf numFmtId="1" fontId="5" fillId="6" borderId="55" xfId="0" applyNumberFormat="1" applyFont="1" applyFill="1" applyBorder="1" applyAlignment="1">
      <alignment horizontal="center" vertical="center"/>
    </xf>
    <xf numFmtId="167" fontId="4" fillId="6" borderId="29" xfId="1" applyNumberFormat="1" applyFont="1" applyFill="1" applyBorder="1" applyAlignment="1" applyProtection="1">
      <alignment horizontal="center" vertical="center"/>
    </xf>
    <xf numFmtId="167" fontId="4" fillId="6" borderId="6" xfId="1" applyNumberFormat="1" applyFont="1" applyFill="1" applyBorder="1" applyAlignment="1" applyProtection="1">
      <alignment horizontal="center" vertical="center"/>
    </xf>
    <xf numFmtId="167" fontId="4" fillId="6" borderId="122" xfId="1" applyNumberFormat="1" applyFont="1" applyFill="1" applyBorder="1" applyAlignment="1" applyProtection="1">
      <alignment horizontal="center" vertical="center"/>
    </xf>
    <xf numFmtId="167" fontId="5" fillId="6" borderId="29" xfId="1" applyNumberFormat="1" applyFont="1" applyFill="1" applyBorder="1" applyAlignment="1" applyProtection="1">
      <alignment horizontal="center" vertical="center"/>
    </xf>
    <xf numFmtId="167" fontId="4" fillId="6" borderId="26" xfId="1" applyNumberFormat="1" applyFont="1" applyFill="1" applyBorder="1" applyAlignment="1" applyProtection="1">
      <alignment horizontal="center" vertical="center"/>
    </xf>
    <xf numFmtId="0" fontId="1" fillId="6" borderId="0" xfId="0" applyFont="1" applyFill="1" applyAlignment="1">
      <alignment vertical="center"/>
    </xf>
    <xf numFmtId="0" fontId="5" fillId="6" borderId="56" xfId="0" applyFont="1" applyFill="1" applyBorder="1" applyAlignment="1">
      <alignment horizontal="center" vertical="center"/>
    </xf>
    <xf numFmtId="1" fontId="5" fillId="6" borderId="56" xfId="0" applyNumberFormat="1" applyFont="1" applyFill="1" applyBorder="1" applyAlignment="1">
      <alignment horizontal="center" vertical="center"/>
    </xf>
    <xf numFmtId="167" fontId="4" fillId="6" borderId="30" xfId="1" applyNumberFormat="1" applyFont="1" applyFill="1" applyBorder="1" applyAlignment="1" applyProtection="1">
      <alignment horizontal="center" vertical="center"/>
    </xf>
    <xf numFmtId="167" fontId="4" fillId="6" borderId="4" xfId="1" applyNumberFormat="1" applyFont="1" applyFill="1" applyBorder="1" applyAlignment="1" applyProtection="1">
      <alignment horizontal="center" vertical="center"/>
    </xf>
    <xf numFmtId="167" fontId="4" fillId="6" borderId="76" xfId="1" applyNumberFormat="1" applyFont="1" applyFill="1" applyBorder="1" applyAlignment="1" applyProtection="1">
      <alignment horizontal="center" vertical="center"/>
    </xf>
    <xf numFmtId="167" fontId="5" fillId="6" borderId="30" xfId="1" applyNumberFormat="1" applyFont="1" applyFill="1" applyBorder="1" applyAlignment="1" applyProtection="1">
      <alignment horizontal="center" vertical="center"/>
    </xf>
    <xf numFmtId="167" fontId="4" fillId="6" borderId="28" xfId="1" applyNumberFormat="1" applyFont="1" applyFill="1" applyBorder="1" applyAlignment="1" applyProtection="1">
      <alignment horizontal="center" vertical="center"/>
    </xf>
    <xf numFmtId="0" fontId="4" fillId="6" borderId="55" xfId="0" applyFont="1" applyFill="1" applyBorder="1" applyAlignment="1">
      <alignment horizontal="center" vertical="center"/>
    </xf>
    <xf numFmtId="164" fontId="5" fillId="6" borderId="55" xfId="0" applyNumberFormat="1" applyFont="1" applyFill="1" applyBorder="1" applyAlignment="1">
      <alignment horizontal="center" vertical="center"/>
    </xf>
    <xf numFmtId="167" fontId="4" fillId="6" borderId="29" xfId="0" applyNumberFormat="1" applyFont="1" applyFill="1" applyBorder="1" applyAlignment="1">
      <alignment horizontal="center" vertical="center"/>
    </xf>
    <xf numFmtId="167" fontId="4" fillId="6" borderId="6" xfId="0" applyNumberFormat="1" applyFont="1" applyFill="1" applyBorder="1" applyAlignment="1">
      <alignment horizontal="center" vertical="center"/>
    </xf>
    <xf numFmtId="167" fontId="4" fillId="6" borderId="122" xfId="0" applyNumberFormat="1" applyFont="1" applyFill="1" applyBorder="1" applyAlignment="1">
      <alignment horizontal="center" vertical="center"/>
    </xf>
    <xf numFmtId="167" fontId="5" fillId="6" borderId="29" xfId="0" applyNumberFormat="1" applyFont="1" applyFill="1" applyBorder="1" applyAlignment="1">
      <alignment horizontal="center" vertical="center"/>
    </xf>
    <xf numFmtId="167" fontId="4" fillId="6" borderId="26" xfId="0" applyNumberFormat="1" applyFont="1" applyFill="1" applyBorder="1" applyAlignment="1">
      <alignment horizontal="center" vertical="center"/>
    </xf>
    <xf numFmtId="0" fontId="9" fillId="6" borderId="56" xfId="0" applyFont="1" applyFill="1" applyBorder="1" applyAlignment="1">
      <alignment horizontal="center" vertical="center"/>
    </xf>
    <xf numFmtId="164" fontId="4" fillId="6" borderId="30" xfId="0" applyNumberFormat="1" applyFont="1" applyFill="1" applyBorder="1" applyAlignment="1">
      <alignment horizontal="center" vertical="center"/>
    </xf>
    <xf numFmtId="164" fontId="4" fillId="6" borderId="4" xfId="0" applyNumberFormat="1" applyFont="1" applyFill="1" applyBorder="1" applyAlignment="1">
      <alignment horizontal="center" vertical="center"/>
    </xf>
    <xf numFmtId="164" fontId="4" fillId="6" borderId="76" xfId="0" applyNumberFormat="1" applyFont="1" applyFill="1" applyBorder="1" applyAlignment="1">
      <alignment horizontal="center" vertical="center"/>
    </xf>
    <xf numFmtId="164" fontId="4" fillId="6" borderId="135" xfId="0" applyNumberFormat="1" applyFont="1" applyFill="1" applyBorder="1" applyAlignment="1">
      <alignment horizontal="center" vertical="center"/>
    </xf>
    <xf numFmtId="164" fontId="4" fillId="6" borderId="28" xfId="0" applyNumberFormat="1" applyFont="1" applyFill="1" applyBorder="1" applyAlignment="1">
      <alignment horizontal="center" vertical="center"/>
    </xf>
    <xf numFmtId="164" fontId="5" fillId="6" borderId="24" xfId="0" applyNumberFormat="1" applyFont="1" applyFill="1" applyBorder="1" applyAlignment="1">
      <alignment horizontal="center" vertical="center"/>
    </xf>
    <xf numFmtId="1" fontId="12" fillId="6" borderId="30" xfId="0" applyNumberFormat="1" applyFont="1" applyFill="1" applyBorder="1" applyAlignment="1">
      <alignment horizontal="center" vertical="center"/>
    </xf>
    <xf numFmtId="166" fontId="4" fillId="6" borderId="4" xfId="0" applyNumberFormat="1" applyFont="1" applyFill="1" applyBorder="1" applyAlignment="1">
      <alignment horizontal="center" vertical="center"/>
    </xf>
    <xf numFmtId="7" fontId="4" fillId="6" borderId="76" xfId="1" applyNumberFormat="1" applyFont="1" applyFill="1" applyBorder="1" applyAlignment="1" applyProtection="1">
      <alignment horizontal="center" vertical="center"/>
    </xf>
    <xf numFmtId="167" fontId="5" fillId="6" borderId="39" xfId="1" applyNumberFormat="1" applyFont="1" applyFill="1" applyBorder="1" applyAlignment="1" applyProtection="1">
      <alignment horizontal="center" vertical="center"/>
    </xf>
    <xf numFmtId="167" fontId="4" fillId="6" borderId="40" xfId="1" applyNumberFormat="1" applyFont="1" applyFill="1" applyBorder="1" applyAlignment="1" applyProtection="1">
      <alignment horizontal="center" vertical="center"/>
    </xf>
    <xf numFmtId="1" fontId="5" fillId="6" borderId="30" xfId="0" applyNumberFormat="1" applyFont="1" applyFill="1" applyBorder="1" applyAlignment="1">
      <alignment horizontal="center" vertical="center"/>
    </xf>
    <xf numFmtId="167" fontId="4" fillId="6" borderId="167" xfId="1" applyNumberFormat="1" applyFont="1" applyFill="1" applyBorder="1" applyAlignment="1" applyProtection="1">
      <alignment horizontal="center" vertical="center"/>
    </xf>
    <xf numFmtId="0" fontId="5" fillId="6" borderId="78" xfId="0" applyFont="1" applyFill="1" applyBorder="1" applyAlignment="1">
      <alignment horizontal="center" vertical="center"/>
    </xf>
    <xf numFmtId="1" fontId="5" fillId="6" borderId="114" xfId="0" applyNumberFormat="1" applyFont="1" applyFill="1" applyBorder="1" applyAlignment="1">
      <alignment horizontal="center" vertical="center"/>
    </xf>
    <xf numFmtId="166" fontId="4" fillId="6" borderId="80" xfId="0" applyNumberFormat="1" applyFont="1" applyFill="1" applyBorder="1" applyAlignment="1">
      <alignment horizontal="center" vertical="center"/>
    </xf>
    <xf numFmtId="7" fontId="4" fillId="6" borderId="135" xfId="1" applyNumberFormat="1" applyFont="1" applyFill="1" applyBorder="1" applyAlignment="1" applyProtection="1">
      <alignment horizontal="center" vertical="center"/>
    </xf>
    <xf numFmtId="167" fontId="4" fillId="6" borderId="155" xfId="1" applyNumberFormat="1" applyFont="1" applyFill="1" applyBorder="1" applyAlignment="1" applyProtection="1">
      <alignment horizontal="center" vertical="center"/>
    </xf>
    <xf numFmtId="0" fontId="13" fillId="6" borderId="55" xfId="0" applyFont="1" applyFill="1" applyBorder="1" applyAlignment="1">
      <alignment vertical="center"/>
    </xf>
    <xf numFmtId="164" fontId="3" fillId="6" borderId="92" xfId="0" applyNumberFormat="1" applyFont="1" applyFill="1" applyBorder="1" applyAlignment="1">
      <alignment horizontal="center" vertical="center"/>
    </xf>
    <xf numFmtId="167" fontId="1" fillId="6" borderId="19" xfId="0" applyNumberFormat="1" applyFont="1" applyFill="1" applyBorder="1" applyAlignment="1">
      <alignment horizontal="center" vertical="center"/>
    </xf>
    <xf numFmtId="167" fontId="1" fillId="6" borderId="6" xfId="0" applyNumberFormat="1" applyFont="1" applyFill="1" applyBorder="1" applyAlignment="1">
      <alignment horizontal="center" vertical="center"/>
    </xf>
    <xf numFmtId="167" fontId="1" fillId="6" borderId="61" xfId="0" applyNumberFormat="1" applyFont="1" applyFill="1" applyBorder="1" applyAlignment="1">
      <alignment horizontal="center" vertical="center"/>
    </xf>
    <xf numFmtId="167" fontId="1" fillId="6" borderId="67" xfId="0" applyNumberFormat="1" applyFont="1" applyFill="1" applyBorder="1" applyAlignment="1">
      <alignment horizontal="center" vertical="center"/>
    </xf>
    <xf numFmtId="167" fontId="1" fillId="6" borderId="69" xfId="0" applyNumberFormat="1" applyFont="1" applyFill="1" applyBorder="1" applyAlignment="1">
      <alignment horizontal="center" vertical="center"/>
    </xf>
    <xf numFmtId="167" fontId="1" fillId="6" borderId="26" xfId="0" applyNumberFormat="1" applyFont="1" applyFill="1" applyBorder="1" applyAlignment="1">
      <alignment horizontal="center" vertical="center"/>
    </xf>
    <xf numFmtId="0" fontId="12" fillId="6" borderId="56" xfId="0" applyFont="1" applyFill="1" applyBorder="1" applyAlignment="1">
      <alignment horizontal="center" vertical="center"/>
    </xf>
    <xf numFmtId="1" fontId="5" fillId="6" borderId="66" xfId="0" applyNumberFormat="1" applyFont="1" applyFill="1" applyBorder="1" applyAlignment="1">
      <alignment horizontal="center" vertical="center"/>
    </xf>
    <xf numFmtId="167" fontId="4" fillId="6" borderId="17" xfId="1" applyNumberFormat="1" applyFont="1" applyFill="1" applyBorder="1" applyAlignment="1" applyProtection="1">
      <alignment horizontal="center" vertical="center"/>
    </xf>
    <xf numFmtId="167" fontId="4" fillId="6" borderId="18" xfId="1" applyNumberFormat="1" applyFont="1" applyFill="1" applyBorder="1" applyAlignment="1" applyProtection="1">
      <alignment horizontal="center" vertical="center"/>
    </xf>
    <xf numFmtId="167" fontId="5" fillId="6" borderId="17" xfId="1" applyNumberFormat="1" applyFont="1" applyFill="1" applyBorder="1" applyAlignment="1" applyProtection="1">
      <alignment horizontal="center" vertical="center"/>
    </xf>
    <xf numFmtId="0" fontId="5" fillId="6" borderId="66" xfId="0" applyFont="1" applyFill="1" applyBorder="1" applyAlignment="1">
      <alignment horizontal="center" vertical="center"/>
    </xf>
    <xf numFmtId="167" fontId="5" fillId="6" borderId="148" xfId="1" applyNumberFormat="1" applyFont="1" applyFill="1" applyBorder="1" applyAlignment="1" applyProtection="1">
      <alignment horizontal="center" vertical="center"/>
    </xf>
    <xf numFmtId="167" fontId="4" fillId="6" borderId="139" xfId="1" applyNumberFormat="1" applyFont="1" applyFill="1" applyBorder="1" applyAlignment="1" applyProtection="1">
      <alignment horizontal="center" vertical="center"/>
    </xf>
    <xf numFmtId="166" fontId="4" fillId="6" borderId="30" xfId="0" applyNumberFormat="1" applyFont="1" applyFill="1" applyBorder="1" applyAlignment="1">
      <alignment horizontal="center" vertical="center"/>
    </xf>
    <xf numFmtId="44" fontId="5" fillId="6" borderId="148" xfId="1" applyFont="1" applyFill="1" applyBorder="1" applyAlignment="1" applyProtection="1">
      <alignment horizontal="center" vertical="center"/>
    </xf>
    <xf numFmtId="44" fontId="4" fillId="6" borderId="139" xfId="1" applyFont="1" applyFill="1" applyBorder="1" applyAlignment="1" applyProtection="1">
      <alignment horizontal="center" vertical="center"/>
    </xf>
    <xf numFmtId="44" fontId="4" fillId="6" borderId="28" xfId="1" applyFont="1" applyFill="1" applyBorder="1" applyAlignment="1" applyProtection="1">
      <alignment horizontal="center" vertical="center"/>
    </xf>
    <xf numFmtId="164" fontId="4" fillId="6" borderId="30" xfId="0" applyNumberFormat="1" applyFont="1" applyFill="1" applyBorder="1" applyAlignment="1">
      <alignment vertical="center"/>
    </xf>
    <xf numFmtId="164" fontId="5" fillId="6" borderId="149" xfId="0" applyNumberFormat="1" applyFont="1" applyFill="1" applyBorder="1" applyAlignment="1">
      <alignment horizontal="center" vertical="center"/>
    </xf>
    <xf numFmtId="164" fontId="5" fillId="6" borderId="138" xfId="0" applyNumberFormat="1" applyFont="1" applyFill="1" applyBorder="1" applyAlignment="1">
      <alignment horizontal="center" vertical="center"/>
    </xf>
    <xf numFmtId="164" fontId="5" fillId="6" borderId="26" xfId="0" applyNumberFormat="1" applyFont="1" applyFill="1" applyBorder="1" applyAlignment="1">
      <alignment horizontal="center" vertical="center"/>
    </xf>
    <xf numFmtId="164" fontId="5" fillId="6" borderId="148" xfId="0" applyNumberFormat="1" applyFont="1" applyFill="1" applyBorder="1" applyAlignment="1">
      <alignment horizontal="center" vertical="center"/>
    </xf>
    <xf numFmtId="164" fontId="4" fillId="6" borderId="139" xfId="0" applyNumberFormat="1" applyFont="1" applyFill="1" applyBorder="1" applyAlignment="1">
      <alignment horizontal="center" vertical="center"/>
    </xf>
    <xf numFmtId="1" fontId="4" fillId="6" borderId="30" xfId="0" applyNumberFormat="1" applyFont="1" applyFill="1" applyBorder="1" applyAlignment="1">
      <alignment horizontal="center" vertical="center"/>
    </xf>
    <xf numFmtId="164" fontId="5" fillId="6" borderId="155" xfId="0" applyNumberFormat="1" applyFont="1" applyFill="1" applyBorder="1" applyAlignment="1">
      <alignment vertical="center"/>
    </xf>
    <xf numFmtId="7" fontId="4" fillId="6" borderId="61" xfId="2" applyNumberFormat="1" applyFont="1" applyFill="1" applyBorder="1" applyAlignment="1" applyProtection="1">
      <alignment horizontal="center" vertical="center"/>
    </xf>
    <xf numFmtId="7" fontId="4" fillId="6" borderId="28" xfId="1" applyNumberFormat="1" applyFont="1" applyFill="1" applyBorder="1" applyAlignment="1" applyProtection="1">
      <alignment horizontal="center" vertical="center"/>
    </xf>
    <xf numFmtId="0" fontId="9" fillId="6" borderId="58" xfId="0" applyFont="1" applyFill="1" applyBorder="1" applyAlignment="1">
      <alignment horizontal="center" vertical="center"/>
    </xf>
    <xf numFmtId="7" fontId="4" fillId="6" borderId="17" xfId="1" applyNumberFormat="1" applyFont="1" applyFill="1" applyBorder="1" applyAlignment="1" applyProtection="1">
      <alignment horizontal="center" vertical="center"/>
    </xf>
    <xf numFmtId="7" fontId="4" fillId="6" borderId="18" xfId="1" applyNumberFormat="1" applyFont="1" applyFill="1" applyBorder="1" applyAlignment="1" applyProtection="1">
      <alignment horizontal="center" vertical="center"/>
    </xf>
    <xf numFmtId="1" fontId="5" fillId="6" borderId="0" xfId="0" applyNumberFormat="1" applyFont="1" applyFill="1" applyAlignment="1">
      <alignment horizontal="center" vertical="center"/>
    </xf>
    <xf numFmtId="1" fontId="5" fillId="6" borderId="0" xfId="0" applyNumberFormat="1" applyFont="1" applyFill="1" applyAlignment="1">
      <alignment horizontal="left" vertical="center"/>
    </xf>
    <xf numFmtId="0" fontId="9" fillId="6" borderId="155" xfId="0" applyFont="1" applyFill="1" applyBorder="1" applyAlignment="1">
      <alignment vertical="center"/>
    </xf>
    <xf numFmtId="7" fontId="5" fillId="6" borderId="17" xfId="1" applyNumberFormat="1" applyFont="1" applyFill="1" applyBorder="1" applyAlignment="1" applyProtection="1">
      <alignment horizontal="center" vertical="center"/>
    </xf>
    <xf numFmtId="0" fontId="9" fillId="6" borderId="151" xfId="0" applyFont="1" applyFill="1" applyBorder="1" applyAlignment="1">
      <alignment horizontal="center" vertical="center"/>
    </xf>
    <xf numFmtId="1" fontId="5" fillId="6" borderId="29" xfId="0" applyNumberFormat="1" applyFont="1" applyFill="1" applyBorder="1" applyAlignment="1">
      <alignment horizontal="center" vertical="center"/>
    </xf>
    <xf numFmtId="166" fontId="4" fillId="6" borderId="6" xfId="0" applyNumberFormat="1" applyFont="1" applyFill="1" applyBorder="1" applyAlignment="1">
      <alignment horizontal="center" vertical="center"/>
    </xf>
    <xf numFmtId="7" fontId="4" fillId="6" borderId="122" xfId="1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9" fillId="0" borderId="107" xfId="0" applyFont="1" applyBorder="1" applyAlignment="1">
      <alignment vertical="center"/>
    </xf>
    <xf numFmtId="0" fontId="9" fillId="0" borderId="125" xfId="0" applyFont="1" applyBorder="1" applyAlignment="1">
      <alignment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9" fontId="3" fillId="0" borderId="105" xfId="0" applyNumberFormat="1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105" xfId="0" applyFont="1" applyBorder="1" applyAlignment="1">
      <alignment horizontal="center" vertical="center"/>
    </xf>
    <xf numFmtId="0" fontId="5" fillId="6" borderId="133" xfId="0" applyFont="1" applyFill="1" applyBorder="1" applyAlignment="1">
      <alignment horizontal="center" vertical="center"/>
    </xf>
    <xf numFmtId="0" fontId="5" fillId="6" borderId="188" xfId="0" applyFont="1" applyFill="1" applyBorder="1" applyAlignment="1">
      <alignment horizontal="center" vertical="center"/>
    </xf>
    <xf numFmtId="0" fontId="5" fillId="0" borderId="188" xfId="0" applyFont="1" applyBorder="1" applyAlignment="1">
      <alignment horizontal="center" vertical="center"/>
    </xf>
    <xf numFmtId="0" fontId="5" fillId="0" borderId="13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67" fontId="17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7" fillId="0" borderId="0" xfId="2" applyNumberFormat="1" applyFont="1" applyBorder="1" applyAlignment="1" applyProtection="1">
      <alignment horizontal="center" vertical="center"/>
    </xf>
    <xf numFmtId="164" fontId="1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" fontId="20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6" fillId="0" borderId="0" xfId="2" applyNumberFormat="1" applyFont="1" applyBorder="1" applyAlignment="1" applyProtection="1">
      <alignment horizontal="center" vertical="center"/>
    </xf>
    <xf numFmtId="167" fontId="16" fillId="0" borderId="0" xfId="2" applyNumberFormat="1" applyFont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1" fontId="21" fillId="0" borderId="0" xfId="0" applyNumberFormat="1" applyFont="1" applyAlignment="1">
      <alignment horizontal="center" vertical="center"/>
    </xf>
    <xf numFmtId="0" fontId="21" fillId="0" borderId="0" xfId="2" applyNumberFormat="1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36" xfId="0" applyFont="1" applyBorder="1" applyAlignment="1">
      <alignment vertical="center"/>
    </xf>
    <xf numFmtId="167" fontId="5" fillId="4" borderId="17" xfId="2" applyNumberFormat="1" applyFont="1" applyFill="1" applyBorder="1" applyAlignment="1" applyProtection="1">
      <alignment horizontal="center" vertical="center"/>
    </xf>
    <xf numFmtId="167" fontId="4" fillId="4" borderId="18" xfId="2" applyNumberFormat="1" applyFont="1" applyFill="1" applyBorder="1" applyAlignment="1" applyProtection="1">
      <alignment horizontal="center" vertical="center"/>
    </xf>
    <xf numFmtId="167" fontId="4" fillId="4" borderId="28" xfId="2" applyNumberFormat="1" applyFont="1" applyFill="1" applyBorder="1" applyAlignment="1" applyProtection="1">
      <alignment horizontal="center" vertical="center"/>
    </xf>
    <xf numFmtId="0" fontId="1" fillId="0" borderId="190" xfId="0" applyFont="1" applyBorder="1" applyAlignment="1">
      <alignment vertical="center"/>
    </xf>
    <xf numFmtId="0" fontId="3" fillId="0" borderId="190" xfId="0" applyFont="1" applyBorder="1" applyAlignment="1">
      <alignment vertical="center"/>
    </xf>
    <xf numFmtId="167" fontId="5" fillId="4" borderId="29" xfId="1" applyNumberFormat="1" applyFont="1" applyFill="1" applyBorder="1" applyAlignment="1" applyProtection="1">
      <alignment horizontal="center" vertical="center"/>
    </xf>
    <xf numFmtId="167" fontId="4" fillId="4" borderId="122" xfId="1" applyNumberFormat="1" applyFont="1" applyFill="1" applyBorder="1" applyAlignment="1" applyProtection="1">
      <alignment horizontal="center" vertical="center"/>
    </xf>
    <xf numFmtId="167" fontId="4" fillId="4" borderId="26" xfId="1" applyNumberFormat="1" applyFont="1" applyFill="1" applyBorder="1" applyAlignment="1" applyProtection="1">
      <alignment horizontal="center" vertical="center"/>
    </xf>
    <xf numFmtId="167" fontId="5" fillId="4" borderId="30" xfId="1" applyNumberFormat="1" applyFont="1" applyFill="1" applyBorder="1" applyAlignment="1" applyProtection="1">
      <alignment horizontal="center" vertical="center"/>
    </xf>
    <xf numFmtId="167" fontId="4" fillId="4" borderId="28" xfId="1" applyNumberFormat="1" applyFont="1" applyFill="1" applyBorder="1" applyAlignment="1" applyProtection="1">
      <alignment horizontal="center" vertical="center"/>
    </xf>
    <xf numFmtId="167" fontId="5" fillId="4" borderId="123" xfId="1" applyNumberFormat="1" applyFont="1" applyFill="1" applyBorder="1" applyAlignment="1" applyProtection="1">
      <alignment horizontal="center" vertical="center"/>
    </xf>
    <xf numFmtId="167" fontId="4" fillId="4" borderId="179" xfId="1" applyNumberFormat="1" applyFont="1" applyFill="1" applyBorder="1" applyAlignment="1" applyProtection="1">
      <alignment horizontal="center" vertical="center"/>
    </xf>
    <xf numFmtId="167" fontId="4" fillId="4" borderId="176" xfId="1" applyNumberFormat="1" applyFont="1" applyFill="1" applyBorder="1" applyAlignment="1" applyProtection="1">
      <alignment horizontal="center" vertical="center"/>
    </xf>
    <xf numFmtId="167" fontId="5" fillId="4" borderId="129" xfId="1" applyNumberFormat="1" applyFont="1" applyFill="1" applyBorder="1" applyAlignment="1" applyProtection="1">
      <alignment horizontal="center" vertical="center"/>
    </xf>
    <xf numFmtId="167" fontId="4" fillId="4" borderId="172" xfId="1" applyNumberFormat="1" applyFont="1" applyFill="1" applyBorder="1" applyAlignment="1" applyProtection="1">
      <alignment horizontal="center" vertical="center"/>
    </xf>
    <xf numFmtId="167" fontId="4" fillId="4" borderId="177" xfId="1" applyNumberFormat="1" applyFont="1" applyFill="1" applyBorder="1" applyAlignment="1" applyProtection="1">
      <alignment horizontal="center" vertical="center"/>
    </xf>
    <xf numFmtId="167" fontId="4" fillId="4" borderId="76" xfId="1" applyNumberFormat="1" applyFont="1" applyFill="1" applyBorder="1" applyAlignment="1" applyProtection="1">
      <alignment horizontal="center" vertical="center"/>
    </xf>
    <xf numFmtId="167" fontId="5" fillId="4" borderId="39" xfId="1" applyNumberFormat="1" applyFont="1" applyFill="1" applyBorder="1" applyAlignment="1" applyProtection="1">
      <alignment horizontal="center" vertical="center"/>
    </xf>
    <xf numFmtId="167" fontId="4" fillId="4" borderId="40" xfId="1" applyNumberFormat="1" applyFont="1" applyFill="1" applyBorder="1" applyAlignment="1" applyProtection="1">
      <alignment horizontal="center" vertical="center"/>
    </xf>
    <xf numFmtId="167" fontId="5" fillId="4" borderId="17" xfId="1" applyNumberFormat="1" applyFont="1" applyFill="1" applyBorder="1" applyAlignment="1" applyProtection="1">
      <alignment horizontal="center" vertical="center"/>
    </xf>
    <xf numFmtId="167" fontId="4" fillId="4" borderId="18" xfId="1" applyNumberFormat="1" applyFont="1" applyFill="1" applyBorder="1" applyAlignment="1" applyProtection="1">
      <alignment horizontal="center" vertical="center"/>
    </xf>
    <xf numFmtId="167" fontId="5" fillId="4" borderId="148" xfId="1" applyNumberFormat="1" applyFont="1" applyFill="1" applyBorder="1" applyAlignment="1" applyProtection="1">
      <alignment horizontal="center" vertical="center"/>
    </xf>
    <xf numFmtId="167" fontId="4" fillId="4" borderId="139" xfId="1" applyNumberFormat="1" applyFont="1" applyFill="1" applyBorder="1" applyAlignment="1" applyProtection="1">
      <alignment horizontal="center" vertical="center"/>
    </xf>
    <xf numFmtId="167" fontId="5" fillId="4" borderId="181" xfId="1" applyNumberFormat="1" applyFont="1" applyFill="1" applyBorder="1" applyAlignment="1" applyProtection="1">
      <alignment horizontal="center" vertical="center"/>
    </xf>
    <xf numFmtId="167" fontId="4" fillId="4" borderId="141" xfId="1" applyNumberFormat="1" applyFont="1" applyFill="1" applyBorder="1" applyAlignment="1" applyProtection="1">
      <alignment horizontal="center" vertical="center"/>
    </xf>
    <xf numFmtId="167" fontId="5" fillId="4" borderId="149" xfId="1" applyNumberFormat="1" applyFont="1" applyFill="1" applyBorder="1" applyAlignment="1" applyProtection="1">
      <alignment horizontal="center" vertical="center"/>
    </xf>
    <xf numFmtId="167" fontId="4" fillId="4" borderId="138" xfId="1" applyNumberFormat="1" applyFont="1" applyFill="1" applyBorder="1" applyAlignment="1" applyProtection="1">
      <alignment horizontal="center" vertical="center"/>
    </xf>
    <xf numFmtId="167" fontId="12" fillId="4" borderId="17" xfId="1" applyNumberFormat="1" applyFont="1" applyFill="1" applyBorder="1" applyAlignment="1" applyProtection="1">
      <alignment horizontal="center" vertical="center"/>
    </xf>
    <xf numFmtId="7" fontId="4" fillId="4" borderId="61" xfId="2" applyNumberFormat="1" applyFont="1" applyFill="1" applyBorder="1" applyAlignment="1" applyProtection="1">
      <alignment horizontal="center" vertical="center"/>
    </xf>
    <xf numFmtId="7" fontId="4" fillId="4" borderId="28" xfId="1" applyNumberFormat="1" applyFont="1" applyFill="1" applyBorder="1" applyAlignment="1" applyProtection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89" xfId="0" applyFont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1" fillId="5" borderId="49" xfId="0" applyFont="1" applyFill="1" applyBorder="1" applyAlignment="1">
      <alignment horizontal="center" vertical="center"/>
    </xf>
    <xf numFmtId="0" fontId="1" fillId="5" borderId="50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center" vertical="center"/>
    </xf>
    <xf numFmtId="0" fontId="3" fillId="5" borderId="99" xfId="0" applyFont="1" applyFill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164" fontId="5" fillId="0" borderId="82" xfId="0" applyNumberFormat="1" applyFont="1" applyBorder="1" applyAlignment="1">
      <alignment horizontal="center" vertical="center"/>
    </xf>
    <xf numFmtId="164" fontId="5" fillId="0" borderId="83" xfId="0" applyNumberFormat="1" applyFont="1" applyBorder="1" applyAlignment="1">
      <alignment horizontal="center" vertical="center"/>
    </xf>
    <xf numFmtId="164" fontId="5" fillId="0" borderId="84" xfId="0" applyNumberFormat="1" applyFont="1" applyBorder="1" applyAlignment="1">
      <alignment horizontal="center" vertical="center"/>
    </xf>
    <xf numFmtId="164" fontId="5" fillId="0" borderId="63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48" xfId="0" applyNumberFormat="1" applyFont="1" applyBorder="1" applyAlignment="1">
      <alignment horizontal="center" vertical="center"/>
    </xf>
    <xf numFmtId="0" fontId="5" fillId="0" borderId="86" xfId="2" applyNumberFormat="1" applyFont="1" applyBorder="1" applyAlignment="1" applyProtection="1">
      <alignment horizontal="center" vertical="center"/>
    </xf>
    <xf numFmtId="0" fontId="5" fillId="0" borderId="87" xfId="2" applyNumberFormat="1" applyFont="1" applyBorder="1" applyAlignment="1" applyProtection="1">
      <alignment horizontal="center" vertical="center"/>
    </xf>
    <xf numFmtId="0" fontId="5" fillId="0" borderId="88" xfId="2" applyNumberFormat="1" applyFont="1" applyBorder="1" applyAlignment="1" applyProtection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3" borderId="11" xfId="0" applyFont="1" applyFill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5" fillId="0" borderId="2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1" fillId="4" borderId="116" xfId="0" applyFont="1" applyFill="1" applyBorder="1" applyAlignment="1">
      <alignment horizontal="center" vertical="center"/>
    </xf>
    <xf numFmtId="0" fontId="1" fillId="4" borderId="117" xfId="0" applyFont="1" applyFill="1" applyBorder="1" applyAlignment="1">
      <alignment horizontal="center" vertical="center"/>
    </xf>
    <xf numFmtId="0" fontId="1" fillId="4" borderId="118" xfId="0" applyFont="1" applyFill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5" fillId="5" borderId="49" xfId="0" applyFont="1" applyFill="1" applyBorder="1" applyAlignment="1">
      <alignment horizontal="center" vertical="center"/>
    </xf>
    <xf numFmtId="0" fontId="5" fillId="5" borderId="50" xfId="0" applyFont="1" applyFill="1" applyBorder="1" applyAlignment="1">
      <alignment horizontal="center" vertical="center"/>
    </xf>
    <xf numFmtId="0" fontId="5" fillId="5" borderId="99" xfId="0" applyFont="1" applyFill="1" applyBorder="1" applyAlignment="1">
      <alignment horizontal="center" vertical="center"/>
    </xf>
    <xf numFmtId="0" fontId="4" fillId="5" borderId="49" xfId="0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center" vertical="center"/>
    </xf>
    <xf numFmtId="0" fontId="4" fillId="5" borderId="31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4" borderId="116" xfId="0" applyFont="1" applyFill="1" applyBorder="1" applyAlignment="1">
      <alignment horizontal="center" vertical="center"/>
    </xf>
    <xf numFmtId="0" fontId="3" fillId="4" borderId="117" xfId="0" applyFont="1" applyFill="1" applyBorder="1" applyAlignment="1">
      <alignment horizontal="center" vertical="center"/>
    </xf>
    <xf numFmtId="0" fontId="3" fillId="4" borderId="118" xfId="0" applyFont="1" applyFill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64" fontId="5" fillId="0" borderId="81" xfId="0" applyNumberFormat="1" applyFont="1" applyBorder="1" applyAlignment="1">
      <alignment horizontal="center" vertical="center"/>
    </xf>
    <xf numFmtId="164" fontId="5" fillId="0" borderId="85" xfId="0" applyNumberFormat="1" applyFont="1" applyBorder="1" applyAlignment="1">
      <alignment horizontal="center" vertical="center"/>
    </xf>
    <xf numFmtId="164" fontId="5" fillId="0" borderId="87" xfId="0" applyNumberFormat="1" applyFont="1" applyBorder="1" applyAlignment="1">
      <alignment horizontal="center" vertical="center"/>
    </xf>
    <xf numFmtId="164" fontId="5" fillId="0" borderId="133" xfId="0" applyNumberFormat="1" applyFont="1" applyBorder="1" applyAlignment="1">
      <alignment horizontal="center" vertical="center"/>
    </xf>
    <xf numFmtId="1" fontId="5" fillId="0" borderId="134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3" fillId="4" borderId="113" xfId="0" applyFont="1" applyFill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9" fillId="4" borderId="106" xfId="0" applyFont="1" applyFill="1" applyBorder="1" applyAlignment="1">
      <alignment horizontal="center" vertical="center"/>
    </xf>
    <xf numFmtId="0" fontId="9" fillId="4" borderId="107" xfId="0" applyFont="1" applyFill="1" applyBorder="1" applyAlignment="1">
      <alignment horizontal="center" vertical="center"/>
    </xf>
    <xf numFmtId="0" fontId="9" fillId="4" borderId="125" xfId="0" applyFont="1" applyFill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1" fillId="0" borderId="156" xfId="0" applyFont="1" applyBorder="1" applyAlignment="1">
      <alignment vertical="center"/>
    </xf>
    <xf numFmtId="0" fontId="1" fillId="0" borderId="157" xfId="0" applyFont="1" applyBorder="1" applyAlignment="1">
      <alignment vertical="center"/>
    </xf>
    <xf numFmtId="0" fontId="1" fillId="0" borderId="158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5" xfId="0" applyFont="1" applyBorder="1" applyAlignment="1">
      <alignment vertical="center"/>
    </xf>
    <xf numFmtId="0" fontId="14" fillId="4" borderId="116" xfId="0" applyFont="1" applyFill="1" applyBorder="1" applyAlignment="1">
      <alignment horizontal="center" vertical="center"/>
    </xf>
    <xf numFmtId="0" fontId="14" fillId="4" borderId="117" xfId="0" applyFont="1" applyFill="1" applyBorder="1" applyAlignment="1">
      <alignment horizontal="center" vertical="center"/>
    </xf>
    <xf numFmtId="0" fontId="14" fillId="4" borderId="118" xfId="0" applyFont="1" applyFill="1" applyBorder="1" applyAlignment="1">
      <alignment horizontal="center" vertical="center"/>
    </xf>
    <xf numFmtId="1" fontId="5" fillId="0" borderId="63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5" fillId="0" borderId="48" xfId="0" applyNumberFormat="1" applyFont="1" applyBorder="1" applyAlignment="1">
      <alignment horizontal="center" vertical="center"/>
    </xf>
    <xf numFmtId="1" fontId="5" fillId="6" borderId="63" xfId="0" applyNumberFormat="1" applyFont="1" applyFill="1" applyBorder="1" applyAlignment="1">
      <alignment horizontal="center" vertical="center"/>
    </xf>
    <xf numFmtId="1" fontId="5" fillId="6" borderId="5" xfId="0" applyNumberFormat="1" applyFont="1" applyFill="1" applyBorder="1" applyAlignment="1">
      <alignment horizontal="center" vertical="center"/>
    </xf>
    <xf numFmtId="1" fontId="5" fillId="6" borderId="48" xfId="0" applyNumberFormat="1" applyFont="1" applyFill="1" applyBorder="1" applyAlignment="1">
      <alignment horizontal="center" vertical="center"/>
    </xf>
    <xf numFmtId="164" fontId="13" fillId="6" borderId="56" xfId="0" applyNumberFormat="1" applyFont="1" applyFill="1" applyBorder="1" applyAlignment="1">
      <alignment horizontal="left" vertical="center"/>
    </xf>
    <xf numFmtId="164" fontId="13" fillId="6" borderId="5" xfId="0" applyNumberFormat="1" applyFont="1" applyFill="1" applyBorder="1" applyAlignment="1">
      <alignment horizontal="left" vertical="center"/>
    </xf>
    <xf numFmtId="164" fontId="13" fillId="6" borderId="48" xfId="0" applyNumberFormat="1" applyFont="1" applyFill="1" applyBorder="1" applyAlignment="1">
      <alignment horizontal="left" vertical="center"/>
    </xf>
    <xf numFmtId="0" fontId="9" fillId="6" borderId="56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48" xfId="0" applyFont="1" applyFill="1" applyBorder="1" applyAlignment="1">
      <alignment horizontal="center" vertical="center"/>
    </xf>
    <xf numFmtId="0" fontId="3" fillId="0" borderId="159" xfId="0" applyFont="1" applyBorder="1" applyAlignment="1">
      <alignment horizontal="center" vertical="center"/>
    </xf>
    <xf numFmtId="0" fontId="3" fillId="0" borderId="160" xfId="0" applyFont="1" applyBorder="1" applyAlignment="1">
      <alignment horizontal="center" vertical="center"/>
    </xf>
    <xf numFmtId="0" fontId="3" fillId="0" borderId="16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4" borderId="116" xfId="0" applyFont="1" applyFill="1" applyBorder="1" applyAlignment="1">
      <alignment horizontal="center" vertical="center"/>
    </xf>
    <xf numFmtId="0" fontId="9" fillId="4" borderId="117" xfId="0" applyFont="1" applyFill="1" applyBorder="1" applyAlignment="1">
      <alignment horizontal="center" vertical="center"/>
    </xf>
    <xf numFmtId="0" fontId="9" fillId="4" borderId="118" xfId="0" applyFont="1" applyFill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77" xfId="0" applyFont="1" applyFill="1" applyBorder="1" applyAlignment="1">
      <alignment horizontal="center" vertical="center"/>
    </xf>
    <xf numFmtId="0" fontId="9" fillId="0" borderId="145" xfId="0" applyFont="1" applyBorder="1" applyAlignment="1">
      <alignment horizontal="center" vertical="center"/>
    </xf>
    <xf numFmtId="0" fontId="9" fillId="0" borderId="153" xfId="0" applyFont="1" applyBorder="1" applyAlignment="1">
      <alignment horizontal="center" vertical="center"/>
    </xf>
    <xf numFmtId="0" fontId="9" fillId="0" borderId="154" xfId="0" applyFont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1" fontId="5" fillId="4" borderId="66" xfId="0" applyNumberFormat="1" applyFont="1" applyFill="1" applyBorder="1" applyAlignment="1">
      <alignment horizontal="center" vertical="center"/>
    </xf>
  </cellXfs>
  <cellStyles count="4">
    <cellStyle name="Currency" xfId="1" builtinId="4"/>
    <cellStyle name="Currency 2" xfId="2" xr:uid="{00000000-0005-0000-0000-000001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2"/>
  <sheetViews>
    <sheetView tabSelected="1" view="pageBreakPreview" zoomScaleNormal="100" zoomScaleSheetLayoutView="100" workbookViewId="0">
      <selection activeCell="B4" sqref="B4:C4"/>
    </sheetView>
  </sheetViews>
  <sheetFormatPr defaultRowHeight="12.75" x14ac:dyDescent="0.2"/>
  <cols>
    <col min="1" max="1" width="20.7109375" customWidth="1"/>
    <col min="2" max="2" width="12.7109375" customWidth="1"/>
    <col min="3" max="3" width="15.7109375" customWidth="1"/>
    <col min="4" max="4" width="12.7109375" customWidth="1"/>
    <col min="5" max="5" width="15.7109375" style="1" customWidth="1"/>
    <col min="6" max="8" width="15.7109375" customWidth="1"/>
    <col min="9" max="9" width="6.7109375" customWidth="1"/>
    <col min="10" max="10" width="18.7109375" customWidth="1"/>
    <col min="11" max="11" width="12.7109375" customWidth="1"/>
    <col min="12" max="12" width="6.7109375" customWidth="1"/>
    <col min="13" max="14" width="12.7109375" customWidth="1"/>
    <col min="15" max="15" width="6.7109375" customWidth="1"/>
    <col min="16" max="25" width="12.7109375" customWidth="1"/>
  </cols>
  <sheetData>
    <row r="1" spans="1:16" s="11" customFormat="1" ht="15" customHeight="1" thickTop="1" x14ac:dyDescent="0.2">
      <c r="A1" s="8"/>
      <c r="B1" s="9"/>
      <c r="C1" s="9"/>
      <c r="D1" s="9"/>
      <c r="E1" s="3"/>
      <c r="F1" s="9"/>
      <c r="G1" s="9"/>
      <c r="H1" s="10"/>
    </row>
    <row r="2" spans="1:16" s="11" customFormat="1" ht="20.100000000000001" customHeight="1" x14ac:dyDescent="0.2">
      <c r="A2" s="578" t="s">
        <v>20</v>
      </c>
      <c r="B2" s="579"/>
      <c r="C2" s="579"/>
      <c r="D2" s="579"/>
      <c r="E2" s="579"/>
      <c r="F2" s="579"/>
      <c r="G2" s="579"/>
      <c r="H2" s="580"/>
    </row>
    <row r="3" spans="1:16" s="11" customFormat="1" ht="15" customHeight="1" x14ac:dyDescent="0.2">
      <c r="A3" s="12"/>
      <c r="E3" s="5"/>
      <c r="H3" s="13"/>
    </row>
    <row r="4" spans="1:16" s="11" customFormat="1" ht="15" customHeight="1" x14ac:dyDescent="0.2">
      <c r="A4" s="293" t="s">
        <v>1</v>
      </c>
      <c r="B4" s="550" t="s">
        <v>104</v>
      </c>
      <c r="C4" s="550"/>
      <c r="D4" s="517"/>
      <c r="E4" s="517"/>
      <c r="F4" s="292" t="s">
        <v>0</v>
      </c>
      <c r="G4" s="290">
        <v>45748</v>
      </c>
      <c r="H4" s="113"/>
    </row>
    <row r="5" spans="1:16" s="11" customFormat="1" ht="15" customHeight="1" x14ac:dyDescent="0.2">
      <c r="A5" s="293" t="s">
        <v>3</v>
      </c>
      <c r="B5" s="551" t="s">
        <v>37</v>
      </c>
      <c r="C5" s="551"/>
      <c r="E5" s="5"/>
      <c r="F5" s="292" t="s">
        <v>54</v>
      </c>
      <c r="G5" s="483" t="s">
        <v>106</v>
      </c>
      <c r="H5" s="114"/>
      <c r="K5" s="484"/>
      <c r="M5" s="484"/>
      <c r="N5" s="484"/>
      <c r="P5" s="484"/>
    </row>
    <row r="6" spans="1:16" s="11" customFormat="1" ht="15" customHeight="1" x14ac:dyDescent="0.2">
      <c r="A6" s="293"/>
      <c r="B6" s="16" t="s">
        <v>2</v>
      </c>
      <c r="C6" s="519"/>
      <c r="E6" s="5"/>
      <c r="G6" s="17"/>
      <c r="H6" s="115"/>
      <c r="K6" s="16"/>
      <c r="M6" s="16"/>
      <c r="N6" s="16"/>
      <c r="P6" s="16"/>
    </row>
    <row r="7" spans="1:16" s="11" customFormat="1" ht="15" customHeight="1" x14ac:dyDescent="0.2">
      <c r="A7" s="293" t="s">
        <v>4</v>
      </c>
      <c r="B7" s="116" t="s">
        <v>105</v>
      </c>
      <c r="C7" s="518"/>
      <c r="D7" s="518"/>
      <c r="E7" s="5"/>
      <c r="F7" s="550" t="s">
        <v>5</v>
      </c>
      <c r="G7" s="550"/>
      <c r="H7" s="13"/>
    </row>
    <row r="8" spans="1:16" s="11" customFormat="1" ht="15" customHeight="1" x14ac:dyDescent="0.2">
      <c r="A8" s="293" t="s">
        <v>6</v>
      </c>
      <c r="B8" s="116" t="s">
        <v>74</v>
      </c>
      <c r="C8" s="16"/>
      <c r="E8" s="5"/>
      <c r="F8" s="581" t="s">
        <v>107</v>
      </c>
      <c r="G8" s="581"/>
      <c r="H8" s="112"/>
      <c r="K8" s="484"/>
      <c r="M8" s="484"/>
      <c r="N8" s="484"/>
      <c r="P8" s="484"/>
    </row>
    <row r="9" spans="1:16" s="11" customFormat="1" ht="15" customHeight="1" thickBot="1" x14ac:dyDescent="0.25">
      <c r="A9" s="12"/>
      <c r="B9" s="5"/>
      <c r="E9" s="5"/>
      <c r="H9" s="13"/>
      <c r="K9" s="5"/>
      <c r="M9" s="5"/>
      <c r="N9" s="5"/>
      <c r="P9" s="5"/>
    </row>
    <row r="10" spans="1:16" s="11" customFormat="1" ht="20.100000000000001" customHeight="1" thickTop="1" thickBot="1" x14ac:dyDescent="0.25">
      <c r="A10" s="73"/>
      <c r="B10" s="230" t="s">
        <v>2</v>
      </c>
      <c r="C10" s="564"/>
      <c r="D10" s="564"/>
      <c r="E10" s="564"/>
      <c r="F10" s="58" t="s">
        <v>7</v>
      </c>
      <c r="G10" s="44" t="s">
        <v>21</v>
      </c>
      <c r="H10" s="45" t="s">
        <v>8</v>
      </c>
      <c r="K10" s="485"/>
      <c r="M10" s="553"/>
      <c r="N10" s="553"/>
      <c r="P10" s="32"/>
    </row>
    <row r="11" spans="1:16" s="11" customFormat="1" ht="15" customHeight="1" thickTop="1" x14ac:dyDescent="0.2">
      <c r="A11" s="74" t="s">
        <v>9</v>
      </c>
      <c r="B11" s="118"/>
      <c r="C11" s="18" t="s">
        <v>14</v>
      </c>
      <c r="D11" s="19"/>
      <c r="E11" s="89" t="s">
        <v>15</v>
      </c>
      <c r="F11" s="59"/>
      <c r="G11" s="344"/>
      <c r="H11" s="20"/>
      <c r="K11" s="486"/>
      <c r="M11" s="24"/>
      <c r="N11" s="24"/>
      <c r="P11" s="24"/>
    </row>
    <row r="12" spans="1:16" s="11" customFormat="1" ht="15" customHeight="1" x14ac:dyDescent="0.2">
      <c r="A12" s="75"/>
      <c r="B12" s="119"/>
      <c r="C12" s="21" t="s">
        <v>16</v>
      </c>
      <c r="D12" s="22" t="s">
        <v>23</v>
      </c>
      <c r="E12" s="91" t="s">
        <v>16</v>
      </c>
      <c r="F12" s="60"/>
      <c r="G12" s="345"/>
      <c r="H12" s="20"/>
      <c r="K12" s="486"/>
      <c r="M12" s="24"/>
      <c r="N12" s="24"/>
      <c r="P12" s="24"/>
    </row>
    <row r="13" spans="1:16" s="11" customFormat="1" ht="15" customHeight="1" x14ac:dyDescent="0.2">
      <c r="A13" s="76" t="s">
        <v>10</v>
      </c>
      <c r="B13" s="120" t="s">
        <v>55</v>
      </c>
      <c r="C13" s="21">
        <v>640</v>
      </c>
      <c r="D13" s="23">
        <v>641</v>
      </c>
      <c r="E13" s="93">
        <v>641</v>
      </c>
      <c r="F13" s="61"/>
      <c r="G13" s="346"/>
      <c r="H13" s="20"/>
      <c r="I13" s="24"/>
      <c r="K13" s="487"/>
      <c r="M13" s="554"/>
      <c r="N13" s="554"/>
      <c r="P13" s="24"/>
    </row>
    <row r="14" spans="1:16" s="11" customFormat="1" ht="15" customHeight="1" thickBot="1" x14ac:dyDescent="0.25">
      <c r="A14" s="77" t="s">
        <v>2</v>
      </c>
      <c r="B14" s="121" t="s">
        <v>12</v>
      </c>
      <c r="C14" s="117">
        <v>0.7</v>
      </c>
      <c r="D14" s="105">
        <v>0.15</v>
      </c>
      <c r="E14" s="106">
        <v>0.15</v>
      </c>
      <c r="F14" s="240">
        <v>1</v>
      </c>
      <c r="G14" s="337">
        <v>0.13</v>
      </c>
      <c r="H14" s="46"/>
      <c r="I14" s="24"/>
      <c r="K14" s="487"/>
      <c r="M14" s="554"/>
      <c r="N14" s="554"/>
      <c r="P14" s="24"/>
    </row>
    <row r="15" spans="1:16" s="11" customFormat="1" ht="20.100000000000001" customHeight="1" thickTop="1" thickBot="1" x14ac:dyDescent="0.25">
      <c r="A15" s="78" t="s">
        <v>13</v>
      </c>
      <c r="B15" s="130"/>
      <c r="C15" s="561"/>
      <c r="D15" s="562"/>
      <c r="E15" s="563"/>
      <c r="F15" s="558"/>
      <c r="G15" s="559"/>
      <c r="H15" s="560"/>
      <c r="I15" s="25"/>
      <c r="K15" s="488"/>
      <c r="M15" s="552"/>
      <c r="N15" s="552"/>
      <c r="P15" s="488"/>
    </row>
    <row r="16" spans="1:16" s="11" customFormat="1" ht="15" customHeight="1" thickTop="1" x14ac:dyDescent="0.2">
      <c r="A16" s="79"/>
      <c r="B16" s="124" t="s">
        <v>2</v>
      </c>
      <c r="C16" s="122"/>
      <c r="D16" s="100"/>
      <c r="E16" s="101"/>
      <c r="F16" s="107" t="s">
        <v>2</v>
      </c>
      <c r="G16" s="101" t="s">
        <v>2</v>
      </c>
      <c r="H16" s="173" t="s">
        <v>2</v>
      </c>
      <c r="I16" s="26"/>
      <c r="J16" s="489"/>
      <c r="K16" s="490"/>
      <c r="M16" s="490"/>
      <c r="N16" s="491"/>
      <c r="P16" s="490"/>
    </row>
    <row r="17" spans="1:16" s="11" customFormat="1" ht="15" customHeight="1" x14ac:dyDescent="0.2">
      <c r="A17" s="80" t="s">
        <v>38</v>
      </c>
      <c r="B17" s="125"/>
      <c r="C17" s="53"/>
      <c r="D17" s="102"/>
      <c r="E17" s="103"/>
      <c r="F17" s="109"/>
      <c r="G17" s="104"/>
      <c r="H17" s="159"/>
      <c r="I17" s="28"/>
      <c r="J17" s="484"/>
      <c r="K17" s="470"/>
      <c r="M17" s="470"/>
      <c r="N17" s="492"/>
      <c r="P17" s="470"/>
    </row>
    <row r="18" spans="1:16" s="11" customFormat="1" ht="15" customHeight="1" x14ac:dyDescent="0.2">
      <c r="A18" s="80" t="s">
        <v>48</v>
      </c>
      <c r="B18" s="126">
        <v>1495</v>
      </c>
      <c r="C18" s="54">
        <f>$C$14*F18</f>
        <v>0</v>
      </c>
      <c r="D18" s="51">
        <f>$D$14*F18</f>
        <v>0</v>
      </c>
      <c r="E18" s="95">
        <f>$E$14*F18</f>
        <v>0</v>
      </c>
      <c r="F18" s="520">
        <f>(B18*$D$33)</f>
        <v>0</v>
      </c>
      <c r="G18" s="521">
        <f>F18*G$14</f>
        <v>0</v>
      </c>
      <c r="H18" s="522">
        <f>F18+G18</f>
        <v>0</v>
      </c>
      <c r="J18" s="484"/>
      <c r="K18" s="493"/>
      <c r="M18" s="493"/>
      <c r="N18" s="494"/>
      <c r="P18" s="28"/>
    </row>
    <row r="19" spans="1:16" s="11" customFormat="1" ht="15" customHeight="1" x14ac:dyDescent="0.2">
      <c r="A19" s="80" t="s">
        <v>49</v>
      </c>
      <c r="B19" s="126">
        <v>1495</v>
      </c>
      <c r="C19" s="54">
        <f>$C$14*F19</f>
        <v>0</v>
      </c>
      <c r="D19" s="51">
        <f>$D$14*F19</f>
        <v>0</v>
      </c>
      <c r="E19" s="95">
        <f>$E$14*F19</f>
        <v>0</v>
      </c>
      <c r="F19" s="520">
        <f>(B19*$D$33)</f>
        <v>0</v>
      </c>
      <c r="G19" s="521">
        <f>F19*G$14</f>
        <v>0</v>
      </c>
      <c r="H19" s="522">
        <f>F19+G19</f>
        <v>0</v>
      </c>
      <c r="I19" s="26"/>
      <c r="J19" s="484"/>
      <c r="K19" s="493"/>
      <c r="M19" s="493"/>
      <c r="N19" s="494"/>
      <c r="P19" s="28"/>
    </row>
    <row r="20" spans="1:16" s="11" customFormat="1" ht="15" customHeight="1" x14ac:dyDescent="0.2">
      <c r="A20" s="81"/>
      <c r="B20" s="127"/>
      <c r="C20" s="53"/>
      <c r="D20" s="51"/>
      <c r="E20" s="104"/>
      <c r="F20" s="63"/>
      <c r="G20" s="95"/>
      <c r="H20" s="52"/>
      <c r="J20" s="495"/>
      <c r="K20" s="496"/>
      <c r="M20" s="496"/>
      <c r="N20" s="497"/>
      <c r="P20" s="496"/>
    </row>
    <row r="21" spans="1:16" s="11" customFormat="1" ht="15" customHeight="1" x14ac:dyDescent="0.2">
      <c r="A21" s="80" t="s">
        <v>39</v>
      </c>
      <c r="B21" s="126">
        <v>2021</v>
      </c>
      <c r="C21" s="54">
        <f>$C$14*F21</f>
        <v>0</v>
      </c>
      <c r="D21" s="51">
        <f>$D$14*F21</f>
        <v>0</v>
      </c>
      <c r="E21" s="95">
        <f>$E$14*F21</f>
        <v>0</v>
      </c>
      <c r="F21" s="520">
        <f>(B21*$D$33)</f>
        <v>0</v>
      </c>
      <c r="G21" s="521">
        <f>F21*G$14</f>
        <v>0</v>
      </c>
      <c r="H21" s="522">
        <f>F21+G21</f>
        <v>0</v>
      </c>
      <c r="I21" s="28"/>
      <c r="J21" s="484"/>
      <c r="K21" s="493"/>
      <c r="L21" s="498"/>
      <c r="M21" s="493"/>
      <c r="N21" s="494"/>
      <c r="P21" s="28"/>
    </row>
    <row r="22" spans="1:16" s="11" customFormat="1" ht="15" customHeight="1" x14ac:dyDescent="0.2">
      <c r="A22" s="80"/>
      <c r="B22" s="126"/>
      <c r="C22" s="54"/>
      <c r="D22" s="51"/>
      <c r="E22" s="95"/>
      <c r="F22" s="62"/>
      <c r="G22" s="95"/>
      <c r="H22" s="52"/>
      <c r="I22" s="28"/>
      <c r="J22" s="484"/>
      <c r="K22" s="28"/>
      <c r="M22" s="28"/>
      <c r="N22" s="497"/>
      <c r="P22" s="28"/>
    </row>
    <row r="23" spans="1:16" s="11" customFormat="1" ht="15" customHeight="1" x14ac:dyDescent="0.2">
      <c r="A23" s="80" t="s">
        <v>40</v>
      </c>
      <c r="B23" s="128">
        <v>2140</v>
      </c>
      <c r="C23" s="54">
        <f>$C$14*F23</f>
        <v>0</v>
      </c>
      <c r="D23" s="51">
        <f>$D$14*F23</f>
        <v>0</v>
      </c>
      <c r="E23" s="95">
        <f>$E$14*F23</f>
        <v>0</v>
      </c>
      <c r="F23" s="520">
        <f>(B23*$D$33)</f>
        <v>0</v>
      </c>
      <c r="G23" s="521">
        <f>F23*G$14</f>
        <v>0</v>
      </c>
      <c r="H23" s="522">
        <f>F23+G23</f>
        <v>0</v>
      </c>
      <c r="I23" s="26"/>
      <c r="J23" s="484"/>
      <c r="K23" s="499"/>
      <c r="M23" s="493"/>
      <c r="N23" s="494"/>
      <c r="P23" s="282"/>
    </row>
    <row r="24" spans="1:16" s="11" customFormat="1" ht="15" customHeight="1" x14ac:dyDescent="0.2">
      <c r="A24" s="80"/>
      <c r="B24" s="128"/>
      <c r="C24" s="54"/>
      <c r="D24" s="51"/>
      <c r="E24" s="95"/>
      <c r="F24" s="62"/>
      <c r="G24" s="95"/>
      <c r="H24" s="52"/>
      <c r="J24" s="484"/>
      <c r="K24" s="282"/>
      <c r="M24" s="282"/>
      <c r="N24" s="285"/>
      <c r="P24" s="282"/>
    </row>
    <row r="25" spans="1:16" s="11" customFormat="1" ht="15" customHeight="1" x14ac:dyDescent="0.2">
      <c r="A25" s="80" t="s">
        <v>41</v>
      </c>
      <c r="B25" s="126">
        <v>2075</v>
      </c>
      <c r="C25" s="54">
        <f>$C$14*F25</f>
        <v>0</v>
      </c>
      <c r="D25" s="51">
        <f>$D$14*F25</f>
        <v>0</v>
      </c>
      <c r="E25" s="95">
        <f>$E$14*F25</f>
        <v>0</v>
      </c>
      <c r="F25" s="520">
        <f>(B25*$D$33)</f>
        <v>0</v>
      </c>
      <c r="G25" s="521">
        <f>F25*G$14</f>
        <v>0</v>
      </c>
      <c r="H25" s="522">
        <f>F25+G25</f>
        <v>0</v>
      </c>
      <c r="I25" s="28"/>
      <c r="J25" s="484"/>
      <c r="K25" s="493"/>
      <c r="M25" s="493"/>
      <c r="N25" s="494"/>
      <c r="P25" s="28"/>
    </row>
    <row r="26" spans="1:16" s="11" customFormat="1" ht="15" customHeight="1" x14ac:dyDescent="0.2">
      <c r="A26" s="80"/>
      <c r="B26" s="126"/>
      <c r="C26" s="54"/>
      <c r="D26" s="51"/>
      <c r="E26" s="95"/>
      <c r="F26" s="62"/>
      <c r="G26" s="95"/>
      <c r="H26" s="52"/>
      <c r="J26" s="484"/>
      <c r="K26" s="28"/>
      <c r="M26" s="28"/>
      <c r="N26" s="497"/>
      <c r="P26" s="28"/>
    </row>
    <row r="27" spans="1:16" s="11" customFormat="1" ht="15" customHeight="1" x14ac:dyDescent="0.2">
      <c r="A27" s="80" t="s">
        <v>42</v>
      </c>
      <c r="B27" s="129">
        <v>2088</v>
      </c>
      <c r="C27" s="54">
        <f>$C$14*F27</f>
        <v>0</v>
      </c>
      <c r="D27" s="51">
        <f>$D$14*F27</f>
        <v>0</v>
      </c>
      <c r="E27" s="95">
        <f>$E$14*F27</f>
        <v>0</v>
      </c>
      <c r="F27" s="520">
        <f>(B27*$D$33)</f>
        <v>0</v>
      </c>
      <c r="G27" s="521">
        <f>F27*G$14</f>
        <v>0</v>
      </c>
      <c r="H27" s="522">
        <f>F27+G27</f>
        <v>0</v>
      </c>
      <c r="I27" s="32"/>
      <c r="J27" s="484"/>
      <c r="K27" s="485"/>
      <c r="M27" s="493"/>
      <c r="N27" s="494"/>
      <c r="P27" s="32"/>
    </row>
    <row r="28" spans="1:16" s="11" customFormat="1" ht="15" customHeight="1" x14ac:dyDescent="0.2">
      <c r="A28" s="80"/>
      <c r="B28" s="129"/>
      <c r="C28" s="54"/>
      <c r="D28" s="51"/>
      <c r="E28" s="95"/>
      <c r="F28" s="62"/>
      <c r="G28" s="95"/>
      <c r="H28" s="52"/>
      <c r="I28" s="26"/>
      <c r="J28" s="484"/>
      <c r="K28" s="32"/>
      <c r="M28" s="32"/>
      <c r="N28" s="497"/>
      <c r="P28" s="32"/>
    </row>
    <row r="29" spans="1:16" s="11" customFormat="1" ht="15" customHeight="1" x14ac:dyDescent="0.2">
      <c r="A29" s="80" t="s">
        <v>43</v>
      </c>
      <c r="B29" s="129">
        <v>2087</v>
      </c>
      <c r="C29" s="54">
        <f>$C$14*F29</f>
        <v>0</v>
      </c>
      <c r="D29" s="51">
        <f>$D$14*F29</f>
        <v>0</v>
      </c>
      <c r="E29" s="95">
        <f>$E$14*F29</f>
        <v>0</v>
      </c>
      <c r="F29" s="520">
        <f>(B29*$D$33)</f>
        <v>0</v>
      </c>
      <c r="G29" s="521">
        <f>F29*G$14</f>
        <v>0</v>
      </c>
      <c r="H29" s="522">
        <f>F29+G29</f>
        <v>0</v>
      </c>
      <c r="I29" s="32"/>
      <c r="J29" s="484"/>
      <c r="K29" s="485"/>
      <c r="M29" s="493"/>
      <c r="N29" s="494"/>
      <c r="P29" s="32"/>
    </row>
    <row r="30" spans="1:16" s="11" customFormat="1" ht="15" customHeight="1" x14ac:dyDescent="0.2">
      <c r="A30" s="80"/>
      <c r="B30" s="128"/>
      <c r="C30" s="123"/>
      <c r="D30" s="51"/>
      <c r="E30" s="95"/>
      <c r="F30" s="62"/>
      <c r="G30" s="95"/>
      <c r="H30" s="52"/>
      <c r="J30" s="484"/>
      <c r="K30" s="282"/>
      <c r="M30" s="282"/>
      <c r="N30" s="285"/>
      <c r="P30" s="282"/>
    </row>
    <row r="31" spans="1:16" s="11" customFormat="1" ht="15" customHeight="1" x14ac:dyDescent="0.2">
      <c r="A31" s="80" t="s">
        <v>44</v>
      </c>
      <c r="B31" s="128">
        <v>2247</v>
      </c>
      <c r="C31" s="54">
        <f>$C$14*F31</f>
        <v>0</v>
      </c>
      <c r="D31" s="51">
        <f>$D$14*F31</f>
        <v>0</v>
      </c>
      <c r="E31" s="95">
        <f>$E$14*F31</f>
        <v>0</v>
      </c>
      <c r="F31" s="520">
        <f>(B31*$D$33)</f>
        <v>0</v>
      </c>
      <c r="G31" s="521">
        <f>F31*G$14</f>
        <v>0</v>
      </c>
      <c r="H31" s="522">
        <f>F31+G31</f>
        <v>0</v>
      </c>
      <c r="J31" s="484"/>
      <c r="K31" s="499"/>
      <c r="M31" s="493"/>
      <c r="N31" s="494"/>
      <c r="P31" s="282"/>
    </row>
    <row r="32" spans="1:16" s="11" customFormat="1" ht="15" customHeight="1" thickBot="1" x14ac:dyDescent="0.25">
      <c r="A32" s="134"/>
      <c r="B32" s="135"/>
      <c r="C32" s="136"/>
      <c r="D32" s="137"/>
      <c r="E32" s="138"/>
      <c r="F32" s="63"/>
      <c r="G32" s="95"/>
      <c r="H32" s="52"/>
      <c r="J32" s="484"/>
      <c r="K32" s="282"/>
      <c r="M32" s="282"/>
      <c r="N32" s="285"/>
      <c r="P32" s="282"/>
    </row>
    <row r="33" spans="1:16" s="11" customFormat="1" ht="20.100000000000001" customHeight="1" thickTop="1" thickBot="1" x14ac:dyDescent="0.25">
      <c r="A33" s="140"/>
      <c r="B33" s="141" t="s">
        <v>26</v>
      </c>
      <c r="C33" s="142" t="s">
        <v>27</v>
      </c>
      <c r="D33" s="143">
        <v>0</v>
      </c>
      <c r="E33" s="144" t="s">
        <v>71</v>
      </c>
      <c r="F33" s="64"/>
      <c r="G33" s="349"/>
      <c r="H33" s="48"/>
      <c r="K33" s="496"/>
      <c r="M33" s="496"/>
      <c r="N33" s="496"/>
      <c r="P33" s="496"/>
    </row>
    <row r="34" spans="1:16" s="11" customFormat="1" ht="15" customHeight="1" thickTop="1" x14ac:dyDescent="0.2">
      <c r="A34" s="111"/>
      <c r="B34" s="216"/>
      <c r="C34" s="218"/>
      <c r="D34" s="145"/>
      <c r="E34" s="146"/>
      <c r="F34" s="65"/>
      <c r="G34" s="349"/>
      <c r="H34" s="48"/>
      <c r="I34" s="32"/>
      <c r="K34" s="32"/>
      <c r="M34" s="32"/>
      <c r="N34" s="32"/>
      <c r="P34" s="32"/>
    </row>
    <row r="35" spans="1:16" s="11" customFormat="1" ht="15" customHeight="1" x14ac:dyDescent="0.2">
      <c r="A35" s="82"/>
      <c r="B35" s="205"/>
      <c r="C35" s="219"/>
      <c r="D35" s="47"/>
      <c r="E35" s="96"/>
      <c r="F35" s="68"/>
      <c r="G35" s="349"/>
      <c r="H35" s="50"/>
      <c r="I35" s="32"/>
      <c r="K35" s="281"/>
      <c r="M35" s="281"/>
      <c r="N35" s="281"/>
      <c r="P35" s="281"/>
    </row>
    <row r="36" spans="1:16" s="11" customFormat="1" ht="15" customHeight="1" thickBot="1" x14ac:dyDescent="0.25">
      <c r="A36" s="139"/>
      <c r="B36" s="217"/>
      <c r="C36" s="220"/>
      <c r="D36" s="148"/>
      <c r="E36" s="149"/>
      <c r="F36" s="65"/>
      <c r="G36" s="349"/>
      <c r="H36" s="48"/>
      <c r="K36" s="496"/>
      <c r="M36" s="496"/>
      <c r="N36" s="496"/>
      <c r="P36" s="496"/>
    </row>
    <row r="37" spans="1:16" s="11" customFormat="1" ht="20.100000000000001" customHeight="1" thickTop="1" x14ac:dyDescent="0.2">
      <c r="A37" s="555" t="s">
        <v>17</v>
      </c>
      <c r="B37" s="568" t="s">
        <v>45</v>
      </c>
      <c r="C37" s="569"/>
      <c r="D37" s="569"/>
      <c r="E37" s="570"/>
      <c r="F37" s="66"/>
      <c r="G37" s="350"/>
      <c r="H37" s="33"/>
    </row>
    <row r="38" spans="1:16" s="11" customFormat="1" ht="20.100000000000001" customHeight="1" x14ac:dyDescent="0.2">
      <c r="A38" s="556"/>
      <c r="B38" s="571" t="s">
        <v>56</v>
      </c>
      <c r="C38" s="572"/>
      <c r="D38" s="572"/>
      <c r="E38" s="573"/>
      <c r="F38" s="67"/>
      <c r="G38" s="351"/>
      <c r="H38" s="31"/>
    </row>
    <row r="39" spans="1:16" s="11" customFormat="1" ht="20.100000000000001" customHeight="1" thickBot="1" x14ac:dyDescent="0.25">
      <c r="A39" s="557"/>
      <c r="B39" s="574" t="s">
        <v>57</v>
      </c>
      <c r="C39" s="575"/>
      <c r="D39" s="575"/>
      <c r="E39" s="576"/>
      <c r="F39" s="68"/>
      <c r="G39" s="349"/>
      <c r="H39" s="50"/>
      <c r="I39" s="26"/>
      <c r="K39" s="26"/>
      <c r="M39" s="26"/>
      <c r="N39" s="26"/>
      <c r="P39" s="26"/>
    </row>
    <row r="40" spans="1:16" s="11" customFormat="1" ht="15" customHeight="1" thickTop="1" x14ac:dyDescent="0.2">
      <c r="A40" s="111"/>
      <c r="B40" s="201"/>
      <c r="C40" s="209"/>
      <c r="D40" s="145"/>
      <c r="E40" s="146"/>
      <c r="F40" s="65"/>
      <c r="G40" s="349"/>
      <c r="H40" s="48"/>
      <c r="I40" s="32"/>
      <c r="K40" s="32"/>
      <c r="M40" s="32"/>
      <c r="N40" s="32"/>
      <c r="P40" s="32"/>
    </row>
    <row r="41" spans="1:16" s="11" customFormat="1" ht="15" customHeight="1" x14ac:dyDescent="0.2">
      <c r="A41" s="80"/>
      <c r="B41" s="202"/>
      <c r="C41" s="210"/>
      <c r="D41" s="51"/>
      <c r="E41" s="95"/>
      <c r="F41" s="62"/>
      <c r="G41" s="95"/>
      <c r="H41" s="52"/>
      <c r="K41" s="282"/>
      <c r="M41" s="282"/>
      <c r="N41" s="282"/>
      <c r="P41" s="282"/>
    </row>
    <row r="42" spans="1:16" s="11" customFormat="1" ht="15" customHeight="1" x14ac:dyDescent="0.2">
      <c r="A42" s="80"/>
      <c r="B42" s="202"/>
      <c r="C42" s="210"/>
      <c r="D42" s="51"/>
      <c r="E42" s="95"/>
      <c r="F42" s="62"/>
      <c r="G42" s="95"/>
      <c r="H42" s="52"/>
      <c r="K42" s="282"/>
      <c r="M42" s="282"/>
      <c r="N42" s="282"/>
      <c r="P42" s="282"/>
    </row>
    <row r="43" spans="1:16" s="11" customFormat="1" ht="15" customHeight="1" x14ac:dyDescent="0.2">
      <c r="A43" s="80"/>
      <c r="B43" s="203"/>
      <c r="C43" s="210"/>
      <c r="D43" s="51"/>
      <c r="E43" s="95"/>
      <c r="F43" s="62"/>
      <c r="G43" s="95"/>
      <c r="H43" s="52"/>
      <c r="K43" s="32"/>
      <c r="M43" s="32"/>
      <c r="N43" s="32"/>
      <c r="P43" s="32"/>
    </row>
    <row r="44" spans="1:16" s="11" customFormat="1" ht="15" customHeight="1" x14ac:dyDescent="0.2">
      <c r="A44" s="80"/>
      <c r="B44" s="204"/>
      <c r="C44" s="210"/>
      <c r="D44" s="51"/>
      <c r="E44" s="95"/>
      <c r="F44" s="62"/>
      <c r="G44" s="95"/>
      <c r="H44" s="52"/>
      <c r="I44" s="28"/>
      <c r="K44" s="28"/>
      <c r="M44" s="28"/>
      <c r="N44" s="28"/>
      <c r="P44" s="28"/>
    </row>
    <row r="45" spans="1:16" s="11" customFormat="1" ht="15" customHeight="1" x14ac:dyDescent="0.2">
      <c r="A45" s="80"/>
      <c r="B45" s="204"/>
      <c r="C45" s="210"/>
      <c r="D45" s="51"/>
      <c r="E45" s="95"/>
      <c r="F45" s="62"/>
      <c r="G45" s="95"/>
      <c r="H45" s="52"/>
      <c r="I45" s="28"/>
      <c r="K45" s="28"/>
      <c r="M45" s="28"/>
      <c r="N45" s="28"/>
      <c r="P45" s="28"/>
    </row>
    <row r="46" spans="1:16" s="11" customFormat="1" ht="15" customHeight="1" x14ac:dyDescent="0.2">
      <c r="A46" s="80"/>
      <c r="B46" s="204"/>
      <c r="C46" s="210"/>
      <c r="D46" s="51"/>
      <c r="E46" s="95"/>
      <c r="F46" s="62"/>
      <c r="G46" s="95"/>
      <c r="H46" s="52"/>
      <c r="K46" s="28"/>
      <c r="M46" s="28"/>
      <c r="N46" s="28"/>
      <c r="P46" s="28"/>
    </row>
    <row r="47" spans="1:16" s="11" customFormat="1" ht="15" customHeight="1" x14ac:dyDescent="0.2">
      <c r="A47" s="82"/>
      <c r="B47" s="205"/>
      <c r="C47" s="211"/>
      <c r="D47" s="47"/>
      <c r="E47" s="96"/>
      <c r="F47" s="68"/>
      <c r="G47" s="349"/>
      <c r="H47" s="50"/>
      <c r="I47" s="32"/>
      <c r="K47" s="281"/>
      <c r="M47" s="281"/>
      <c r="N47" s="281"/>
      <c r="P47" s="281"/>
    </row>
    <row r="48" spans="1:16" s="11" customFormat="1" ht="15" customHeight="1" x14ac:dyDescent="0.2">
      <c r="A48" s="80"/>
      <c r="B48" s="205"/>
      <c r="C48" s="210"/>
      <c r="D48" s="51"/>
      <c r="E48" s="95"/>
      <c r="F48" s="62"/>
      <c r="G48" s="95"/>
      <c r="H48" s="52"/>
      <c r="I48" s="26"/>
      <c r="K48" s="281"/>
      <c r="M48" s="281"/>
      <c r="N48" s="281"/>
      <c r="P48" s="281"/>
    </row>
    <row r="49" spans="1:16" s="11" customFormat="1" ht="15" customHeight="1" x14ac:dyDescent="0.2">
      <c r="A49" s="83"/>
      <c r="B49" s="206"/>
      <c r="C49" s="212"/>
      <c r="D49" s="29"/>
      <c r="E49" s="96"/>
      <c r="F49" s="69"/>
      <c r="G49" s="352"/>
      <c r="H49" s="34"/>
      <c r="K49" s="500"/>
      <c r="M49" s="500"/>
      <c r="N49" s="500"/>
      <c r="P49" s="500"/>
    </row>
    <row r="50" spans="1:16" s="11" customFormat="1" ht="15" customHeight="1" x14ac:dyDescent="0.2">
      <c r="A50" s="86"/>
      <c r="B50" s="207"/>
      <c r="C50" s="213"/>
      <c r="D50" s="56"/>
      <c r="E50" s="98"/>
      <c r="F50" s="71"/>
      <c r="G50" s="353"/>
      <c r="H50" s="347"/>
      <c r="K50" s="501"/>
      <c r="M50" s="501"/>
      <c r="N50" s="501"/>
      <c r="P50" s="501"/>
    </row>
    <row r="51" spans="1:16" s="11" customFormat="1" ht="15" customHeight="1" x14ac:dyDescent="0.2">
      <c r="A51" s="86"/>
      <c r="B51" s="207"/>
      <c r="C51" s="213"/>
      <c r="D51" s="56"/>
      <c r="E51" s="98"/>
      <c r="F51" s="71"/>
      <c r="G51" s="353"/>
      <c r="H51" s="347"/>
      <c r="K51" s="501"/>
      <c r="M51" s="501"/>
      <c r="N51" s="501"/>
      <c r="P51" s="501"/>
    </row>
    <row r="52" spans="1:16" s="11" customFormat="1" ht="15" customHeight="1" x14ac:dyDescent="0.2">
      <c r="A52" s="85"/>
      <c r="B52" s="207"/>
      <c r="C52" s="214"/>
      <c r="D52" s="55"/>
      <c r="E52" s="97"/>
      <c r="F52" s="71"/>
      <c r="G52" s="353"/>
      <c r="H52" s="347"/>
      <c r="K52" s="501"/>
      <c r="M52" s="501"/>
      <c r="N52" s="501"/>
      <c r="P52" s="501"/>
    </row>
    <row r="53" spans="1:16" s="11" customFormat="1" ht="15" customHeight="1" thickBot="1" x14ac:dyDescent="0.25">
      <c r="A53" s="87"/>
      <c r="B53" s="208" t="s">
        <v>2</v>
      </c>
      <c r="C53" s="215"/>
      <c r="D53" s="57"/>
      <c r="E53" s="99"/>
      <c r="F53" s="72"/>
      <c r="G53" s="354"/>
      <c r="H53" s="348"/>
    </row>
    <row r="54" spans="1:16" s="11" customFormat="1" ht="20.100000000000001" customHeight="1" thickTop="1" thickBot="1" x14ac:dyDescent="0.25">
      <c r="A54" s="291" t="s">
        <v>53</v>
      </c>
      <c r="B54" s="577" t="s">
        <v>108</v>
      </c>
      <c r="C54" s="577"/>
      <c r="D54" s="577"/>
      <c r="E54" s="577"/>
      <c r="F54" s="577"/>
      <c r="G54" s="577"/>
      <c r="H54" s="577"/>
    </row>
    <row r="55" spans="1:16" s="11" customFormat="1" ht="15" customHeight="1" thickTop="1" x14ac:dyDescent="0.2">
      <c r="A55" s="12"/>
      <c r="E55" s="5"/>
      <c r="H55" s="36"/>
    </row>
    <row r="56" spans="1:16" s="16" customFormat="1" ht="20.100000000000001" customHeight="1" x14ac:dyDescent="0.2">
      <c r="A56" s="585" t="s">
        <v>18</v>
      </c>
      <c r="B56" s="586"/>
      <c r="C56" s="586"/>
      <c r="D56" s="586"/>
      <c r="E56" s="586"/>
      <c r="F56" s="586"/>
      <c r="G56" s="586"/>
      <c r="H56" s="587"/>
    </row>
    <row r="57" spans="1:16" s="11" customFormat="1" ht="15" customHeight="1" x14ac:dyDescent="0.2">
      <c r="A57" s="37"/>
      <c r="B57" s="38"/>
      <c r="C57" s="38"/>
      <c r="D57" s="38"/>
      <c r="E57" s="38"/>
      <c r="F57" s="38"/>
      <c r="G57" s="38"/>
      <c r="H57" s="39"/>
      <c r="K57" s="38"/>
      <c r="M57" s="38"/>
      <c r="N57" s="38"/>
      <c r="P57" s="38"/>
    </row>
    <row r="58" spans="1:16" s="11" customFormat="1" ht="15" customHeight="1" x14ac:dyDescent="0.2">
      <c r="A58" s="588" t="s">
        <v>62</v>
      </c>
      <c r="B58" s="589"/>
      <c r="C58" s="589"/>
      <c r="D58" s="589"/>
      <c r="E58" s="589"/>
      <c r="F58" s="589"/>
      <c r="G58" s="589"/>
      <c r="H58" s="590"/>
    </row>
    <row r="59" spans="1:16" s="11" customFormat="1" ht="15" customHeight="1" x14ac:dyDescent="0.2">
      <c r="A59" s="588" t="s">
        <v>63</v>
      </c>
      <c r="B59" s="589"/>
      <c r="C59" s="589"/>
      <c r="D59" s="589"/>
      <c r="E59" s="589"/>
      <c r="F59" s="589"/>
      <c r="G59" s="589"/>
      <c r="H59" s="590"/>
    </row>
    <row r="60" spans="1:16" s="11" customFormat="1" ht="15" customHeight="1" x14ac:dyDescent="0.2">
      <c r="A60" s="588" t="s">
        <v>64</v>
      </c>
      <c r="B60" s="589"/>
      <c r="C60" s="589"/>
      <c r="D60" s="589"/>
      <c r="E60" s="589"/>
      <c r="F60" s="589"/>
      <c r="G60" s="589"/>
      <c r="H60" s="590"/>
    </row>
    <row r="61" spans="1:16" s="11" customFormat="1" ht="15" customHeight="1" x14ac:dyDescent="0.2">
      <c r="A61" s="565" t="s">
        <v>65</v>
      </c>
      <c r="B61" s="566"/>
      <c r="C61" s="566"/>
      <c r="D61" s="566"/>
      <c r="E61" s="566"/>
      <c r="F61" s="566"/>
      <c r="G61" s="566"/>
      <c r="H61" s="567"/>
    </row>
    <row r="62" spans="1:16" s="11" customFormat="1" ht="15" customHeight="1" x14ac:dyDescent="0.2">
      <c r="A62" s="565" t="s">
        <v>66</v>
      </c>
      <c r="B62" s="566"/>
      <c r="C62" s="566"/>
      <c r="D62" s="566"/>
      <c r="E62" s="566"/>
      <c r="F62" s="566"/>
      <c r="G62" s="566"/>
      <c r="H62" s="567"/>
    </row>
    <row r="63" spans="1:16" s="11" customFormat="1" ht="15" customHeight="1" x14ac:dyDescent="0.2">
      <c r="A63" s="588" t="s">
        <v>67</v>
      </c>
      <c r="B63" s="589"/>
      <c r="C63" s="589"/>
      <c r="D63" s="589"/>
      <c r="E63" s="589"/>
      <c r="F63" s="589"/>
      <c r="G63" s="589"/>
      <c r="H63" s="590"/>
    </row>
    <row r="64" spans="1:16" s="11" customFormat="1" ht="15" customHeight="1" x14ac:dyDescent="0.2">
      <c r="A64" s="588" t="s">
        <v>68</v>
      </c>
      <c r="B64" s="589"/>
      <c r="C64" s="589"/>
      <c r="D64" s="589"/>
      <c r="E64" s="589"/>
      <c r="F64" s="589"/>
      <c r="G64" s="589"/>
      <c r="H64" s="590"/>
    </row>
    <row r="65" spans="1:8" s="11" customFormat="1" ht="15" customHeight="1" x14ac:dyDescent="0.2">
      <c r="A65" s="588" t="s">
        <v>69</v>
      </c>
      <c r="B65" s="589"/>
      <c r="C65" s="589"/>
      <c r="D65" s="589"/>
      <c r="E65" s="589"/>
      <c r="F65" s="589"/>
      <c r="G65" s="589"/>
      <c r="H65" s="590"/>
    </row>
    <row r="66" spans="1:8" s="11" customFormat="1" ht="15" customHeight="1" x14ac:dyDescent="0.2">
      <c r="A66" s="565" t="s">
        <v>70</v>
      </c>
      <c r="B66" s="566"/>
      <c r="C66" s="566"/>
      <c r="D66" s="566"/>
      <c r="E66" s="566"/>
      <c r="F66" s="566"/>
      <c r="G66" s="566"/>
      <c r="H66" s="567"/>
    </row>
    <row r="67" spans="1:8" s="11" customFormat="1" ht="15" customHeight="1" x14ac:dyDescent="0.2">
      <c r="A67" s="12"/>
      <c r="E67" s="5"/>
      <c r="H67" s="13"/>
    </row>
    <row r="68" spans="1:8" s="11" customFormat="1" ht="15" customHeight="1" x14ac:dyDescent="0.2">
      <c r="A68" s="12"/>
      <c r="E68" s="583" t="s">
        <v>22</v>
      </c>
      <c r="F68" s="583"/>
      <c r="G68" s="583"/>
      <c r="H68" s="13"/>
    </row>
    <row r="69" spans="1:8" s="11" customFormat="1" ht="15" customHeight="1" x14ac:dyDescent="0.2">
      <c r="A69" s="12"/>
      <c r="E69" s="5"/>
      <c r="H69" s="13"/>
    </row>
    <row r="70" spans="1:8" s="11" customFormat="1" ht="15" customHeight="1" x14ac:dyDescent="0.2">
      <c r="A70" s="12"/>
      <c r="E70" s="5"/>
      <c r="H70" s="13"/>
    </row>
    <row r="71" spans="1:8" s="11" customFormat="1" ht="15" customHeight="1" x14ac:dyDescent="0.2">
      <c r="A71" s="12"/>
      <c r="C71" s="5"/>
      <c r="D71" s="5"/>
      <c r="E71" s="584" t="s">
        <v>50</v>
      </c>
      <c r="F71" s="584"/>
      <c r="G71" s="584"/>
      <c r="H71" s="13"/>
    </row>
    <row r="72" spans="1:8" s="11" customFormat="1" ht="15" customHeight="1" x14ac:dyDescent="0.2">
      <c r="A72" s="12"/>
      <c r="E72" s="5"/>
      <c r="H72" s="13"/>
    </row>
    <row r="73" spans="1:8" s="11" customFormat="1" ht="15" customHeight="1" x14ac:dyDescent="0.2">
      <c r="A73" s="12"/>
      <c r="E73" s="5"/>
      <c r="H73" s="13"/>
    </row>
    <row r="74" spans="1:8" s="38" customFormat="1" ht="15" customHeight="1" x14ac:dyDescent="0.2">
      <c r="A74" s="37" t="s">
        <v>60</v>
      </c>
      <c r="B74" s="582" t="s">
        <v>61</v>
      </c>
      <c r="C74" s="582"/>
      <c r="D74" s="131">
        <v>30</v>
      </c>
      <c r="E74" s="32" t="s">
        <v>59</v>
      </c>
      <c r="F74" s="582" t="s">
        <v>58</v>
      </c>
      <c r="G74" s="582"/>
      <c r="H74" s="39"/>
    </row>
    <row r="75" spans="1:8" s="11" customFormat="1" ht="15" customHeight="1" thickBot="1" x14ac:dyDescent="0.25">
      <c r="A75" s="40"/>
      <c r="B75" s="41"/>
      <c r="C75" s="42"/>
      <c r="D75" s="41"/>
      <c r="E75" s="6"/>
      <c r="F75" s="41"/>
      <c r="G75" s="7"/>
      <c r="H75" s="43"/>
    </row>
    <row r="76" spans="1:8" s="11" customFormat="1" ht="15" customHeight="1" thickTop="1" x14ac:dyDescent="0.2">
      <c r="E76" s="5"/>
    </row>
    <row r="77" spans="1:8" s="11" customFormat="1" ht="15" customHeight="1" x14ac:dyDescent="0.2">
      <c r="E77" s="5"/>
    </row>
    <row r="78" spans="1:8" s="11" customFormat="1" ht="15" customHeight="1" x14ac:dyDescent="0.2">
      <c r="E78" s="5"/>
    </row>
    <row r="79" spans="1:8" s="11" customFormat="1" ht="15" customHeight="1" x14ac:dyDescent="0.2">
      <c r="E79" s="5"/>
    </row>
    <row r="80" spans="1:8" s="11" customFormat="1" ht="15" customHeight="1" x14ac:dyDescent="0.2">
      <c r="E80" s="5"/>
    </row>
    <row r="81" spans="5:5" s="11" customFormat="1" ht="15" customHeight="1" x14ac:dyDescent="0.2">
      <c r="E81" s="5"/>
    </row>
    <row r="82" spans="5:5" s="11" customFormat="1" ht="15" customHeight="1" x14ac:dyDescent="0.2">
      <c r="E82" s="5"/>
    </row>
    <row r="83" spans="5:5" s="11" customFormat="1" ht="15" customHeight="1" x14ac:dyDescent="0.2">
      <c r="E83" s="5"/>
    </row>
    <row r="84" spans="5:5" s="11" customFormat="1" ht="15" customHeight="1" x14ac:dyDescent="0.2">
      <c r="E84" s="5"/>
    </row>
    <row r="85" spans="5:5" s="11" customFormat="1" ht="15" customHeight="1" x14ac:dyDescent="0.2">
      <c r="E85" s="5"/>
    </row>
    <row r="86" spans="5:5" s="11" customFormat="1" ht="15" customHeight="1" x14ac:dyDescent="0.2">
      <c r="E86" s="5"/>
    </row>
    <row r="87" spans="5:5" s="11" customFormat="1" ht="15" customHeight="1" x14ac:dyDescent="0.2">
      <c r="E87" s="5"/>
    </row>
    <row r="88" spans="5:5" s="11" customFormat="1" ht="15" customHeight="1" x14ac:dyDescent="0.2">
      <c r="E88" s="5"/>
    </row>
    <row r="89" spans="5:5" s="11" customFormat="1" ht="15" customHeight="1" x14ac:dyDescent="0.2">
      <c r="E89" s="5"/>
    </row>
    <row r="90" spans="5:5" s="11" customFormat="1" ht="15" customHeight="1" x14ac:dyDescent="0.2">
      <c r="E90" s="5"/>
    </row>
    <row r="91" spans="5:5" s="11" customFormat="1" ht="15" customHeight="1" x14ac:dyDescent="0.2">
      <c r="E91" s="5"/>
    </row>
    <row r="92" spans="5:5" s="11" customFormat="1" ht="15" customHeight="1" x14ac:dyDescent="0.2">
      <c r="E92" s="5"/>
    </row>
    <row r="93" spans="5:5" s="11" customFormat="1" ht="15" customHeight="1" x14ac:dyDescent="0.2">
      <c r="E93" s="5"/>
    </row>
    <row r="94" spans="5:5" s="11" customFormat="1" ht="15" customHeight="1" x14ac:dyDescent="0.2">
      <c r="E94" s="5"/>
    </row>
    <row r="95" spans="5:5" s="11" customFormat="1" ht="15" customHeight="1" x14ac:dyDescent="0.2">
      <c r="E95" s="5"/>
    </row>
    <row r="96" spans="5:5" s="11" customFormat="1" ht="15" customHeight="1" x14ac:dyDescent="0.2">
      <c r="E96" s="5"/>
    </row>
    <row r="97" spans="5:5" s="11" customFormat="1" x14ac:dyDescent="0.2">
      <c r="E97" s="5"/>
    </row>
    <row r="98" spans="5:5" s="11" customFormat="1" x14ac:dyDescent="0.2">
      <c r="E98" s="5"/>
    </row>
    <row r="99" spans="5:5" s="11" customFormat="1" x14ac:dyDescent="0.2">
      <c r="E99" s="5"/>
    </row>
    <row r="100" spans="5:5" s="11" customFormat="1" x14ac:dyDescent="0.2">
      <c r="E100" s="5"/>
    </row>
    <row r="101" spans="5:5" s="11" customFormat="1" x14ac:dyDescent="0.2">
      <c r="E101" s="5"/>
    </row>
    <row r="102" spans="5:5" s="11" customFormat="1" x14ac:dyDescent="0.2">
      <c r="E102" s="5"/>
    </row>
  </sheetData>
  <mergeCells count="31">
    <mergeCell ref="A2:H2"/>
    <mergeCell ref="F7:G7"/>
    <mergeCell ref="F8:G8"/>
    <mergeCell ref="F74:G74"/>
    <mergeCell ref="B74:C74"/>
    <mergeCell ref="E68:G68"/>
    <mergeCell ref="E71:G71"/>
    <mergeCell ref="A56:H56"/>
    <mergeCell ref="A63:H63"/>
    <mergeCell ref="A64:H64"/>
    <mergeCell ref="A65:H65"/>
    <mergeCell ref="A66:H66"/>
    <mergeCell ref="A62:H62"/>
    <mergeCell ref="A58:H58"/>
    <mergeCell ref="A59:H59"/>
    <mergeCell ref="A60:H60"/>
    <mergeCell ref="A37:A39"/>
    <mergeCell ref="F15:H15"/>
    <mergeCell ref="C15:E15"/>
    <mergeCell ref="C10:E10"/>
    <mergeCell ref="A61:H61"/>
    <mergeCell ref="B37:E37"/>
    <mergeCell ref="B38:E38"/>
    <mergeCell ref="B39:E39"/>
    <mergeCell ref="B54:H54"/>
    <mergeCell ref="B4:C4"/>
    <mergeCell ref="B5:C5"/>
    <mergeCell ref="M15:N15"/>
    <mergeCell ref="M10:N10"/>
    <mergeCell ref="M13:N13"/>
    <mergeCell ref="M14:N14"/>
  </mergeCells>
  <phoneticPr fontId="7" type="noConversion"/>
  <printOptions horizontalCentered="1"/>
  <pageMargins left="0.25" right="0.25" top="0.5" bottom="0" header="0.24" footer="0.28000000000000003"/>
  <pageSetup paperSize="5" scale="83" fitToHeight="0" orientation="portrait" r:id="rId1"/>
  <headerFooter alignWithMargins="0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05"/>
  <sheetViews>
    <sheetView view="pageBreakPreview" zoomScale="96" zoomScaleNormal="100" zoomScaleSheetLayoutView="96" workbookViewId="0">
      <selection activeCell="B4" sqref="B4:C4"/>
    </sheetView>
  </sheetViews>
  <sheetFormatPr defaultRowHeight="12.75" x14ac:dyDescent="0.2"/>
  <cols>
    <col min="1" max="1" width="18.7109375" customWidth="1"/>
    <col min="2" max="5" width="12.7109375" customWidth="1"/>
    <col min="6" max="8" width="15.7109375" customWidth="1"/>
  </cols>
  <sheetData>
    <row r="1" spans="1:10" s="11" customFormat="1" ht="15" customHeight="1" thickTop="1" x14ac:dyDescent="0.2">
      <c r="A1" s="8"/>
      <c r="B1" s="9"/>
      <c r="C1" s="9"/>
      <c r="D1" s="9"/>
      <c r="E1" s="3"/>
      <c r="F1" s="9"/>
      <c r="G1" s="9"/>
      <c r="H1" s="10"/>
    </row>
    <row r="2" spans="1:10" s="11" customFormat="1" ht="20.100000000000001" customHeight="1" x14ac:dyDescent="0.2">
      <c r="A2" s="578" t="s">
        <v>20</v>
      </c>
      <c r="B2" s="579"/>
      <c r="C2" s="579"/>
      <c r="D2" s="579"/>
      <c r="E2" s="579"/>
      <c r="F2" s="579"/>
      <c r="G2" s="579"/>
      <c r="H2" s="580"/>
    </row>
    <row r="3" spans="1:10" s="11" customFormat="1" ht="15" customHeight="1" x14ac:dyDescent="0.2">
      <c r="A3" s="12"/>
      <c r="E3" s="5"/>
      <c r="H3" s="13"/>
    </row>
    <row r="4" spans="1:10" s="11" customFormat="1" ht="15" customHeight="1" x14ac:dyDescent="0.2">
      <c r="A4" s="293" t="s">
        <v>1</v>
      </c>
      <c r="B4" s="660" t="str">
        <f>'100 Series'!B4</f>
        <v>Merkley Oaks</v>
      </c>
      <c r="C4" s="660"/>
      <c r="D4" s="517"/>
      <c r="E4" s="517"/>
      <c r="F4" s="292" t="s">
        <v>0</v>
      </c>
      <c r="G4" s="290">
        <f>'100 Series'!G4</f>
        <v>45748</v>
      </c>
      <c r="H4" s="113"/>
    </row>
    <row r="5" spans="1:10" s="11" customFormat="1" ht="15" customHeight="1" x14ac:dyDescent="0.2">
      <c r="A5" s="293" t="s">
        <v>3</v>
      </c>
      <c r="B5" s="551" t="s">
        <v>81</v>
      </c>
      <c r="C5" s="551"/>
      <c r="E5" s="5"/>
      <c r="F5" s="292" t="s">
        <v>54</v>
      </c>
      <c r="G5" s="483" t="str">
        <f>'100 Series'!G5</f>
        <v>XXX - XXX</v>
      </c>
      <c r="H5" s="114"/>
    </row>
    <row r="6" spans="1:10" s="11" customFormat="1" ht="15" customHeight="1" x14ac:dyDescent="0.2">
      <c r="A6" s="293"/>
      <c r="B6" s="16" t="s">
        <v>2</v>
      </c>
      <c r="C6" s="16"/>
      <c r="E6" s="5"/>
      <c r="G6" s="17"/>
      <c r="H6" s="115"/>
    </row>
    <row r="7" spans="1:10" s="11" customFormat="1" ht="15" customHeight="1" x14ac:dyDescent="0.2">
      <c r="A7" s="293" t="s">
        <v>4</v>
      </c>
      <c r="B7" s="116" t="str">
        <f>'100 Series'!B7</f>
        <v>T. B. A.</v>
      </c>
      <c r="C7" s="518"/>
      <c r="D7" s="518"/>
      <c r="E7" s="5"/>
      <c r="F7" s="550" t="str">
        <f>'100 Series'!F7</f>
        <v>CONTRACT PERIOD :</v>
      </c>
      <c r="G7" s="550"/>
      <c r="H7" s="13"/>
    </row>
    <row r="8" spans="1:10" s="11" customFormat="1" ht="15" customHeight="1" x14ac:dyDescent="0.2">
      <c r="A8" s="293" t="s">
        <v>6</v>
      </c>
      <c r="B8" s="116" t="str">
        <f>'100 Series'!B8</f>
        <v>A - 27</v>
      </c>
      <c r="C8" s="16"/>
      <c r="E8" s="5"/>
      <c r="F8" s="581" t="str">
        <f>'100 Series'!F8</f>
        <v>April 1, 2025 to March 31, 2026</v>
      </c>
      <c r="G8" s="581"/>
      <c r="H8" s="112"/>
    </row>
    <row r="9" spans="1:10" s="11" customFormat="1" ht="15" customHeight="1" thickBot="1" x14ac:dyDescent="0.25">
      <c r="A9" s="12"/>
      <c r="B9" s="5"/>
      <c r="E9" s="5"/>
      <c r="H9" s="13"/>
    </row>
    <row r="10" spans="1:10" s="11" customFormat="1" ht="20.100000000000001" customHeight="1" thickTop="1" thickBot="1" x14ac:dyDescent="0.25">
      <c r="A10" s="661" t="s">
        <v>28</v>
      </c>
      <c r="B10" s="662"/>
      <c r="C10" s="662"/>
      <c r="D10" s="662"/>
      <c r="E10" s="662"/>
      <c r="F10" s="662"/>
      <c r="G10" s="662"/>
      <c r="H10" s="663"/>
    </row>
    <row r="11" spans="1:10" s="132" customFormat="1" ht="20.100000000000001" customHeight="1" thickTop="1" thickBot="1" x14ac:dyDescent="0.25">
      <c r="A11" s="273"/>
      <c r="B11" s="664" t="s">
        <v>2</v>
      </c>
      <c r="C11" s="665"/>
      <c r="D11" s="665"/>
      <c r="E11" s="666"/>
      <c r="F11" s="58" t="s">
        <v>7</v>
      </c>
      <c r="G11" s="295" t="s">
        <v>21</v>
      </c>
      <c r="H11" s="45" t="s">
        <v>8</v>
      </c>
    </row>
    <row r="12" spans="1:10" s="11" customFormat="1" ht="15" customHeight="1" thickTop="1" x14ac:dyDescent="0.2">
      <c r="A12" s="267"/>
      <c r="B12" s="657"/>
      <c r="C12" s="658"/>
      <c r="D12" s="658"/>
      <c r="E12" s="659"/>
      <c r="F12" s="185"/>
      <c r="G12" s="296"/>
      <c r="H12" s="186"/>
    </row>
    <row r="13" spans="1:10" s="38" customFormat="1" ht="15" customHeight="1" thickBot="1" x14ac:dyDescent="0.25">
      <c r="A13" s="251" t="s">
        <v>10</v>
      </c>
      <c r="B13" s="633"/>
      <c r="C13" s="634"/>
      <c r="D13" s="634"/>
      <c r="E13" s="635"/>
      <c r="F13" s="278">
        <v>680</v>
      </c>
      <c r="G13" s="297">
        <v>0.13</v>
      </c>
      <c r="H13" s="279"/>
      <c r="I13" s="32"/>
    </row>
    <row r="14" spans="1:10" s="11" customFormat="1" ht="20.100000000000001" customHeight="1" thickTop="1" thickBot="1" x14ac:dyDescent="0.25">
      <c r="A14" s="274"/>
      <c r="B14" s="667" t="s">
        <v>19</v>
      </c>
      <c r="C14" s="667"/>
      <c r="D14" s="667"/>
      <c r="E14" s="668"/>
      <c r="F14" s="280"/>
      <c r="G14" s="298"/>
      <c r="H14" s="264"/>
    </row>
    <row r="15" spans="1:10" s="11" customFormat="1" ht="15" customHeight="1" thickTop="1" x14ac:dyDescent="0.2">
      <c r="A15" s="275"/>
      <c r="B15" s="669"/>
      <c r="C15" s="670"/>
      <c r="D15" s="670"/>
      <c r="E15" s="671"/>
      <c r="F15" s="271"/>
      <c r="G15" s="299"/>
      <c r="H15" s="265"/>
    </row>
    <row r="16" spans="1:10" s="11" customFormat="1" ht="15" customHeight="1" x14ac:dyDescent="0.2">
      <c r="A16" s="455"/>
      <c r="B16" s="651" t="s">
        <v>89</v>
      </c>
      <c r="C16" s="652"/>
      <c r="D16" s="652"/>
      <c r="E16" s="653"/>
      <c r="F16" s="547">
        <v>0</v>
      </c>
      <c r="G16" s="548">
        <f>F16*G$13</f>
        <v>0</v>
      </c>
      <c r="H16" s="549">
        <f>F16+G16</f>
        <v>0</v>
      </c>
      <c r="I16" s="394"/>
      <c r="J16" s="394"/>
    </row>
    <row r="17" spans="1:10" s="11" customFormat="1" ht="15" customHeight="1" x14ac:dyDescent="0.2">
      <c r="A17" s="458"/>
      <c r="B17" s="648"/>
      <c r="C17" s="649"/>
      <c r="D17" s="649"/>
      <c r="E17" s="650"/>
      <c r="F17" s="459"/>
      <c r="G17" s="460"/>
      <c r="H17" s="457"/>
      <c r="I17" s="461"/>
      <c r="J17" s="394"/>
    </row>
    <row r="18" spans="1:10" s="11" customFormat="1" ht="15" customHeight="1" x14ac:dyDescent="0.2">
      <c r="A18" s="455"/>
      <c r="B18" s="651" t="s">
        <v>90</v>
      </c>
      <c r="C18" s="652"/>
      <c r="D18" s="652"/>
      <c r="E18" s="653"/>
      <c r="F18" s="547">
        <v>0</v>
      </c>
      <c r="G18" s="548">
        <f t="shared" ref="G18:G26" si="0">F18*G$13</f>
        <v>0</v>
      </c>
      <c r="H18" s="549">
        <f t="shared" ref="H18:H26" si="1">F18+G18</f>
        <v>0</v>
      </c>
      <c r="I18" s="394"/>
      <c r="J18" s="394"/>
    </row>
    <row r="19" spans="1:10" s="11" customFormat="1" ht="15" customHeight="1" x14ac:dyDescent="0.2">
      <c r="A19" s="455"/>
      <c r="B19" s="651" t="s">
        <v>93</v>
      </c>
      <c r="C19" s="652"/>
      <c r="D19" s="652"/>
      <c r="E19" s="653"/>
      <c r="F19" s="547">
        <v>0</v>
      </c>
      <c r="G19" s="548">
        <f>F19*G$13</f>
        <v>0</v>
      </c>
      <c r="H19" s="549">
        <f>F19+G19</f>
        <v>0</v>
      </c>
      <c r="I19" s="394"/>
      <c r="J19" s="394"/>
    </row>
    <row r="20" spans="1:10" s="11" customFormat="1" ht="15" customHeight="1" x14ac:dyDescent="0.2">
      <c r="A20" s="458"/>
      <c r="B20" s="648"/>
      <c r="C20" s="649"/>
      <c r="D20" s="649"/>
      <c r="E20" s="650"/>
      <c r="F20" s="459"/>
      <c r="G20" s="460"/>
      <c r="H20" s="457"/>
      <c r="I20" s="461"/>
      <c r="J20" s="394"/>
    </row>
    <row r="21" spans="1:10" s="11" customFormat="1" ht="15" customHeight="1" x14ac:dyDescent="0.2">
      <c r="A21" s="455"/>
      <c r="B21" s="651" t="s">
        <v>91</v>
      </c>
      <c r="C21" s="652"/>
      <c r="D21" s="652"/>
      <c r="E21" s="653"/>
      <c r="F21" s="547">
        <v>0</v>
      </c>
      <c r="G21" s="548">
        <f t="shared" si="0"/>
        <v>0</v>
      </c>
      <c r="H21" s="549">
        <f t="shared" si="1"/>
        <v>0</v>
      </c>
      <c r="I21" s="462"/>
      <c r="J21" s="394"/>
    </row>
    <row r="22" spans="1:10" s="11" customFormat="1" ht="15" customHeight="1" x14ac:dyDescent="0.2">
      <c r="A22" s="458"/>
      <c r="B22" s="648"/>
      <c r="C22" s="649"/>
      <c r="D22" s="649"/>
      <c r="E22" s="650"/>
      <c r="F22" s="459"/>
      <c r="G22" s="460"/>
      <c r="H22" s="457"/>
      <c r="I22" s="461"/>
      <c r="J22" s="394"/>
    </row>
    <row r="23" spans="1:10" s="11" customFormat="1" ht="15" customHeight="1" x14ac:dyDescent="0.2">
      <c r="A23" s="463"/>
      <c r="B23" s="651" t="s">
        <v>92</v>
      </c>
      <c r="C23" s="652"/>
      <c r="D23" s="652"/>
      <c r="E23" s="653"/>
      <c r="F23" s="547">
        <v>0</v>
      </c>
      <c r="G23" s="548">
        <f t="shared" si="0"/>
        <v>0</v>
      </c>
      <c r="H23" s="549">
        <f t="shared" si="1"/>
        <v>0</v>
      </c>
      <c r="I23" s="394"/>
      <c r="J23" s="394"/>
    </row>
    <row r="24" spans="1:10" s="11" customFormat="1" ht="15" customHeight="1" x14ac:dyDescent="0.2">
      <c r="A24" s="458"/>
      <c r="B24" s="648"/>
      <c r="C24" s="649"/>
      <c r="D24" s="649"/>
      <c r="E24" s="650"/>
      <c r="F24" s="459"/>
      <c r="G24" s="460"/>
      <c r="H24" s="457"/>
      <c r="I24" s="461"/>
      <c r="J24" s="394"/>
    </row>
    <row r="25" spans="1:10" s="11" customFormat="1" ht="15" customHeight="1" x14ac:dyDescent="0.2">
      <c r="A25" s="455"/>
      <c r="B25" s="651" t="s">
        <v>94</v>
      </c>
      <c r="C25" s="652"/>
      <c r="D25" s="652"/>
      <c r="E25" s="653"/>
      <c r="F25" s="547">
        <v>0</v>
      </c>
      <c r="G25" s="548">
        <f t="shared" si="0"/>
        <v>0</v>
      </c>
      <c r="H25" s="549">
        <f t="shared" si="1"/>
        <v>0</v>
      </c>
      <c r="I25" s="462"/>
      <c r="J25" s="394"/>
    </row>
    <row r="26" spans="1:10" s="11" customFormat="1" ht="15" customHeight="1" x14ac:dyDescent="0.2">
      <c r="A26" s="463"/>
      <c r="B26" s="651" t="s">
        <v>95</v>
      </c>
      <c r="C26" s="652"/>
      <c r="D26" s="652"/>
      <c r="E26" s="653"/>
      <c r="F26" s="547">
        <v>0</v>
      </c>
      <c r="G26" s="548">
        <f t="shared" si="0"/>
        <v>0</v>
      </c>
      <c r="H26" s="549">
        <f t="shared" si="1"/>
        <v>0</v>
      </c>
      <c r="I26" s="394"/>
      <c r="J26" s="394"/>
    </row>
    <row r="27" spans="1:10" s="11" customFormat="1" ht="15" customHeight="1" x14ac:dyDescent="0.2">
      <c r="A27" s="463"/>
      <c r="B27" s="654"/>
      <c r="C27" s="655"/>
      <c r="D27" s="655"/>
      <c r="E27" s="656"/>
      <c r="F27" s="464"/>
      <c r="G27" s="456"/>
      <c r="H27" s="457"/>
      <c r="I27" s="394"/>
      <c r="J27" s="394"/>
    </row>
    <row r="28" spans="1:10" s="11" customFormat="1" ht="15" customHeight="1" x14ac:dyDescent="0.2">
      <c r="A28" s="458"/>
      <c r="B28" s="648"/>
      <c r="C28" s="649"/>
      <c r="D28" s="649"/>
      <c r="E28" s="650"/>
      <c r="F28" s="459"/>
      <c r="G28" s="460"/>
      <c r="H28" s="457"/>
      <c r="I28" s="461"/>
      <c r="J28" s="394"/>
    </row>
    <row r="29" spans="1:10" s="11" customFormat="1" ht="15" customHeight="1" x14ac:dyDescent="0.2">
      <c r="A29" s="458"/>
      <c r="B29" s="648"/>
      <c r="C29" s="649"/>
      <c r="D29" s="649"/>
      <c r="E29" s="650"/>
      <c r="F29" s="459"/>
      <c r="G29" s="460"/>
      <c r="H29" s="457"/>
      <c r="I29" s="461"/>
      <c r="J29" s="394"/>
    </row>
    <row r="30" spans="1:10" s="11" customFormat="1" ht="15" customHeight="1" x14ac:dyDescent="0.2">
      <c r="A30" s="458"/>
      <c r="B30" s="648"/>
      <c r="C30" s="649"/>
      <c r="D30" s="649"/>
      <c r="E30" s="650"/>
      <c r="F30" s="459"/>
      <c r="G30" s="460"/>
      <c r="H30" s="457"/>
      <c r="I30" s="461"/>
      <c r="J30" s="394"/>
    </row>
    <row r="31" spans="1:10" s="11" customFormat="1" ht="15" customHeight="1" x14ac:dyDescent="0.2">
      <c r="A31" s="458"/>
      <c r="B31" s="648"/>
      <c r="C31" s="649"/>
      <c r="D31" s="649"/>
      <c r="E31" s="650"/>
      <c r="F31" s="459"/>
      <c r="G31" s="460"/>
      <c r="H31" s="457"/>
      <c r="I31" s="461"/>
      <c r="J31" s="394"/>
    </row>
    <row r="32" spans="1:10" s="11" customFormat="1" ht="15" customHeight="1" x14ac:dyDescent="0.2">
      <c r="A32" s="458"/>
      <c r="B32" s="648"/>
      <c r="C32" s="649"/>
      <c r="D32" s="649"/>
      <c r="E32" s="650"/>
      <c r="F32" s="459"/>
      <c r="G32" s="460"/>
      <c r="H32" s="457"/>
      <c r="I32" s="461"/>
      <c r="J32" s="394"/>
    </row>
    <row r="33" spans="1:10" s="11" customFormat="1" ht="15" customHeight="1" x14ac:dyDescent="0.2">
      <c r="A33" s="458"/>
      <c r="B33" s="648"/>
      <c r="C33" s="649"/>
      <c r="D33" s="649"/>
      <c r="E33" s="650"/>
      <c r="F33" s="459"/>
      <c r="G33" s="460"/>
      <c r="H33" s="457"/>
      <c r="I33" s="461"/>
      <c r="J33" s="394"/>
    </row>
    <row r="34" spans="1:10" s="11" customFormat="1" ht="15" customHeight="1" x14ac:dyDescent="0.2">
      <c r="A34" s="458"/>
      <c r="B34" s="648"/>
      <c r="C34" s="649"/>
      <c r="D34" s="649"/>
      <c r="E34" s="650"/>
      <c r="F34" s="459"/>
      <c r="G34" s="460"/>
      <c r="H34" s="457"/>
      <c r="I34" s="461"/>
      <c r="J34" s="394"/>
    </row>
    <row r="35" spans="1:10" s="11" customFormat="1" ht="15" customHeight="1" x14ac:dyDescent="0.2">
      <c r="A35" s="465"/>
      <c r="B35" s="648"/>
      <c r="C35" s="649"/>
      <c r="D35" s="649"/>
      <c r="E35" s="650"/>
      <c r="F35" s="459"/>
      <c r="G35" s="460"/>
      <c r="H35" s="457"/>
      <c r="I35" s="461"/>
      <c r="J35" s="394"/>
    </row>
    <row r="36" spans="1:10" s="11" customFormat="1" ht="15" customHeight="1" x14ac:dyDescent="0.2">
      <c r="A36" s="409"/>
      <c r="B36" s="648"/>
      <c r="C36" s="649"/>
      <c r="D36" s="649"/>
      <c r="E36" s="650"/>
      <c r="F36" s="459"/>
      <c r="G36" s="460"/>
      <c r="H36" s="457"/>
      <c r="I36" s="461"/>
      <c r="J36" s="394"/>
    </row>
    <row r="37" spans="1:10" s="11" customFormat="1" ht="15" customHeight="1" x14ac:dyDescent="0.2">
      <c r="A37" s="86"/>
      <c r="B37" s="645"/>
      <c r="C37" s="646"/>
      <c r="D37" s="646"/>
      <c r="E37" s="647"/>
      <c r="F37" s="270"/>
      <c r="G37" s="299"/>
      <c r="H37" s="265"/>
      <c r="I37" s="28"/>
    </row>
    <row r="38" spans="1:10" s="11" customFormat="1" ht="15" customHeight="1" x14ac:dyDescent="0.2">
      <c r="A38" s="86"/>
      <c r="B38" s="645"/>
      <c r="C38" s="646"/>
      <c r="D38" s="646"/>
      <c r="E38" s="647"/>
      <c r="F38" s="270"/>
      <c r="G38" s="299"/>
      <c r="H38" s="265"/>
      <c r="I38" s="28"/>
    </row>
    <row r="39" spans="1:10" s="11" customFormat="1" ht="15" customHeight="1" x14ac:dyDescent="0.2">
      <c r="A39" s="276"/>
      <c r="B39" s="645"/>
      <c r="C39" s="646"/>
      <c r="D39" s="646"/>
      <c r="E39" s="647"/>
      <c r="F39" s="270"/>
      <c r="G39" s="299"/>
      <c r="H39" s="265"/>
      <c r="I39" s="28"/>
    </row>
    <row r="40" spans="1:10" s="11" customFormat="1" ht="15" customHeight="1" x14ac:dyDescent="0.2">
      <c r="A40" s="82"/>
      <c r="B40" s="645"/>
      <c r="C40" s="646"/>
      <c r="D40" s="646"/>
      <c r="E40" s="647"/>
      <c r="F40" s="270"/>
      <c r="G40" s="299"/>
      <c r="H40" s="265"/>
      <c r="I40" s="28"/>
    </row>
    <row r="41" spans="1:10" s="11" customFormat="1" ht="15" customHeight="1" x14ac:dyDescent="0.2">
      <c r="A41" s="82"/>
      <c r="B41" s="645"/>
      <c r="C41" s="646"/>
      <c r="D41" s="646"/>
      <c r="E41" s="647"/>
      <c r="F41" s="270"/>
      <c r="G41" s="299"/>
      <c r="H41" s="265"/>
      <c r="I41" s="28"/>
    </row>
    <row r="42" spans="1:10" s="11" customFormat="1" ht="15" customHeight="1" x14ac:dyDescent="0.2">
      <c r="A42" s="82"/>
      <c r="B42" s="645"/>
      <c r="C42" s="646"/>
      <c r="D42" s="646"/>
      <c r="E42" s="647"/>
      <c r="F42" s="270"/>
      <c r="G42" s="299"/>
      <c r="H42" s="265"/>
      <c r="I42" s="28"/>
    </row>
    <row r="43" spans="1:10" s="11" customFormat="1" ht="15" customHeight="1" x14ac:dyDescent="0.2">
      <c r="A43" s="82"/>
      <c r="B43" s="645"/>
      <c r="C43" s="646"/>
      <c r="D43" s="646"/>
      <c r="E43" s="647"/>
      <c r="F43" s="270"/>
      <c r="G43" s="299"/>
      <c r="H43" s="265"/>
      <c r="I43" s="28"/>
    </row>
    <row r="44" spans="1:10" s="11" customFormat="1" ht="15" customHeight="1" x14ac:dyDescent="0.2">
      <c r="A44" s="82"/>
      <c r="B44" s="645"/>
      <c r="C44" s="646"/>
      <c r="D44" s="646"/>
      <c r="E44" s="647"/>
      <c r="F44" s="270"/>
      <c r="G44" s="299"/>
      <c r="H44" s="265"/>
      <c r="I44" s="28"/>
    </row>
    <row r="45" spans="1:10" s="11" customFormat="1" ht="15" customHeight="1" x14ac:dyDescent="0.2">
      <c r="A45" s="82"/>
      <c r="B45" s="645"/>
      <c r="C45" s="646"/>
      <c r="D45" s="646"/>
      <c r="E45" s="647"/>
      <c r="F45" s="270"/>
      <c r="G45" s="299"/>
      <c r="H45" s="265"/>
      <c r="I45" s="28"/>
    </row>
    <row r="46" spans="1:10" s="11" customFormat="1" ht="15" customHeight="1" thickBot="1" x14ac:dyDescent="0.25">
      <c r="A46" s="134"/>
      <c r="B46" s="633"/>
      <c r="C46" s="634"/>
      <c r="D46" s="634"/>
      <c r="E46" s="635"/>
      <c r="F46" s="272"/>
      <c r="G46" s="300"/>
      <c r="H46" s="266"/>
      <c r="I46" s="32"/>
    </row>
    <row r="47" spans="1:10" s="11" customFormat="1" ht="20.100000000000001" customHeight="1" thickTop="1" thickBot="1" x14ac:dyDescent="0.25">
      <c r="A47" s="161" t="s">
        <v>53</v>
      </c>
      <c r="B47" s="642" t="str">
        <f>'100 Series'!B54</f>
        <v>Hourly Rate for Repairs &amp; Authorized Service Outside of Contractual Obligations is = $0.00 / Hr. for One Person</v>
      </c>
      <c r="C47" s="643"/>
      <c r="D47" s="643"/>
      <c r="E47" s="643"/>
      <c r="F47" s="643"/>
      <c r="G47" s="643"/>
      <c r="H47" s="644"/>
    </row>
    <row r="48" spans="1:10" s="11" customFormat="1" ht="15" customHeight="1" thickTop="1" x14ac:dyDescent="0.2">
      <c r="A48" s="636"/>
      <c r="B48" s="637"/>
      <c r="C48" s="637"/>
      <c r="D48" s="637"/>
      <c r="E48" s="637"/>
      <c r="F48" s="637"/>
      <c r="G48" s="637"/>
      <c r="H48" s="638"/>
    </row>
    <row r="49" spans="1:8" s="11" customFormat="1" ht="20.100000000000001" customHeight="1" x14ac:dyDescent="0.2">
      <c r="A49" s="585" t="s">
        <v>18</v>
      </c>
      <c r="B49" s="586"/>
      <c r="C49" s="586"/>
      <c r="D49" s="586"/>
      <c r="E49" s="586"/>
      <c r="F49" s="586"/>
      <c r="G49" s="586"/>
      <c r="H49" s="587"/>
    </row>
    <row r="50" spans="1:8" s="11" customFormat="1" ht="15" customHeight="1" x14ac:dyDescent="0.2">
      <c r="A50" s="639"/>
      <c r="B50" s="640"/>
      <c r="C50" s="640"/>
      <c r="D50" s="640"/>
      <c r="E50" s="640"/>
      <c r="F50" s="640"/>
      <c r="G50" s="640"/>
      <c r="H50" s="641"/>
    </row>
    <row r="51" spans="1:8" s="11" customFormat="1" ht="15" customHeight="1" x14ac:dyDescent="0.2">
      <c r="A51" s="588" t="s">
        <v>62</v>
      </c>
      <c r="B51" s="589"/>
      <c r="C51" s="589"/>
      <c r="D51" s="589"/>
      <c r="E51" s="589"/>
      <c r="F51" s="589"/>
      <c r="G51" s="589"/>
      <c r="H51" s="590"/>
    </row>
    <row r="52" spans="1:8" s="11" customFormat="1" ht="15" customHeight="1" x14ac:dyDescent="0.2">
      <c r="A52" s="588" t="s">
        <v>63</v>
      </c>
      <c r="B52" s="589"/>
      <c r="C52" s="589"/>
      <c r="D52" s="589"/>
      <c r="E52" s="589"/>
      <c r="F52" s="589"/>
      <c r="G52" s="589"/>
      <c r="H52" s="590"/>
    </row>
    <row r="53" spans="1:8" s="11" customFormat="1" ht="15" customHeight="1" x14ac:dyDescent="0.2">
      <c r="A53" s="588" t="s">
        <v>64</v>
      </c>
      <c r="B53" s="589"/>
      <c r="C53" s="589"/>
      <c r="D53" s="589"/>
      <c r="E53" s="589"/>
      <c r="F53" s="589"/>
      <c r="G53" s="589"/>
      <c r="H53" s="590"/>
    </row>
    <row r="54" spans="1:8" s="11" customFormat="1" ht="15" customHeight="1" x14ac:dyDescent="0.2">
      <c r="A54" s="565" t="s">
        <v>65</v>
      </c>
      <c r="B54" s="566"/>
      <c r="C54" s="566"/>
      <c r="D54" s="566"/>
      <c r="E54" s="566"/>
      <c r="F54" s="566"/>
      <c r="G54" s="566"/>
      <c r="H54" s="567"/>
    </row>
    <row r="55" spans="1:8" s="11" customFormat="1" ht="15" customHeight="1" x14ac:dyDescent="0.2">
      <c r="A55" s="565" t="s">
        <v>66</v>
      </c>
      <c r="B55" s="566"/>
      <c r="C55" s="566"/>
      <c r="D55" s="566"/>
      <c r="E55" s="566"/>
      <c r="F55" s="566"/>
      <c r="G55" s="566"/>
      <c r="H55" s="567"/>
    </row>
    <row r="56" spans="1:8" s="11" customFormat="1" ht="15" customHeight="1" x14ac:dyDescent="0.2">
      <c r="A56" s="588" t="s">
        <v>67</v>
      </c>
      <c r="B56" s="589"/>
      <c r="C56" s="589"/>
      <c r="D56" s="589"/>
      <c r="E56" s="589"/>
      <c r="F56" s="589"/>
      <c r="G56" s="589"/>
      <c r="H56" s="590"/>
    </row>
    <row r="57" spans="1:8" s="11" customFormat="1" ht="15" customHeight="1" x14ac:dyDescent="0.2">
      <c r="A57" s="588" t="s">
        <v>68</v>
      </c>
      <c r="B57" s="589"/>
      <c r="C57" s="589"/>
      <c r="D57" s="589"/>
      <c r="E57" s="589"/>
      <c r="F57" s="589"/>
      <c r="G57" s="589"/>
      <c r="H57" s="590"/>
    </row>
    <row r="58" spans="1:8" s="11" customFormat="1" ht="15" customHeight="1" x14ac:dyDescent="0.2">
      <c r="A58" s="588" t="s">
        <v>69</v>
      </c>
      <c r="B58" s="589"/>
      <c r="C58" s="589"/>
      <c r="D58" s="589"/>
      <c r="E58" s="589"/>
      <c r="F58" s="589"/>
      <c r="G58" s="589"/>
      <c r="H58" s="590"/>
    </row>
    <row r="59" spans="1:8" s="11" customFormat="1" ht="15" customHeight="1" x14ac:dyDescent="0.2">
      <c r="A59" s="565" t="s">
        <v>70</v>
      </c>
      <c r="B59" s="566"/>
      <c r="C59" s="566"/>
      <c r="D59" s="566"/>
      <c r="E59" s="566"/>
      <c r="F59" s="566"/>
      <c r="G59" s="566"/>
      <c r="H59" s="567"/>
    </row>
    <row r="60" spans="1:8" s="11" customFormat="1" ht="15" customHeight="1" x14ac:dyDescent="0.2">
      <c r="A60" s="12"/>
      <c r="E60" s="5"/>
      <c r="H60" s="13"/>
    </row>
    <row r="61" spans="1:8" s="11" customFormat="1" ht="15" customHeight="1" x14ac:dyDescent="0.2">
      <c r="A61" s="12"/>
      <c r="E61" s="5"/>
      <c r="H61" s="13"/>
    </row>
    <row r="62" spans="1:8" s="11" customFormat="1" ht="15" customHeight="1" x14ac:dyDescent="0.2">
      <c r="A62" s="12"/>
      <c r="E62" s="583" t="s">
        <v>22</v>
      </c>
      <c r="F62" s="583"/>
      <c r="G62" s="583"/>
      <c r="H62" s="13"/>
    </row>
    <row r="63" spans="1:8" s="11" customFormat="1" ht="15" customHeight="1" x14ac:dyDescent="0.2">
      <c r="A63" s="12"/>
      <c r="E63" s="5"/>
      <c r="H63" s="13"/>
    </row>
    <row r="64" spans="1:8" s="11" customFormat="1" ht="15" customHeight="1" x14ac:dyDescent="0.2">
      <c r="A64" s="12"/>
      <c r="E64" s="5"/>
      <c r="H64" s="13"/>
    </row>
    <row r="65" spans="1:8" s="11" customFormat="1" ht="15" customHeight="1" x14ac:dyDescent="0.2">
      <c r="A65" s="12"/>
      <c r="C65" s="5"/>
      <c r="D65" s="5"/>
      <c r="E65" s="584" t="s">
        <v>50</v>
      </c>
      <c r="F65" s="584"/>
      <c r="G65" s="584"/>
      <c r="H65" s="13"/>
    </row>
    <row r="66" spans="1:8" s="11" customFormat="1" ht="15" customHeight="1" x14ac:dyDescent="0.2">
      <c r="A66" s="12"/>
      <c r="E66" s="5"/>
      <c r="H66" s="13"/>
    </row>
    <row r="67" spans="1:8" s="11" customFormat="1" ht="15" customHeight="1" x14ac:dyDescent="0.2">
      <c r="A67" s="12"/>
      <c r="E67" s="5"/>
      <c r="H67" s="13"/>
    </row>
    <row r="68" spans="1:8" s="38" customFormat="1" ht="20.100000000000001" customHeight="1" x14ac:dyDescent="0.2">
      <c r="A68" s="37" t="s">
        <v>60</v>
      </c>
      <c r="B68" s="582" t="s">
        <v>61</v>
      </c>
      <c r="C68" s="582"/>
      <c r="D68" s="131">
        <v>30</v>
      </c>
      <c r="E68" s="32" t="s">
        <v>59</v>
      </c>
      <c r="F68" s="582" t="s">
        <v>58</v>
      </c>
      <c r="G68" s="582"/>
      <c r="H68" s="39"/>
    </row>
    <row r="69" spans="1:8" s="11" customFormat="1" ht="15" customHeight="1" x14ac:dyDescent="0.2">
      <c r="A69" s="12"/>
      <c r="E69" s="5"/>
      <c r="H69" s="13"/>
    </row>
    <row r="70" spans="1:8" s="11" customFormat="1" ht="15" customHeight="1" thickBot="1" x14ac:dyDescent="0.25">
      <c r="A70" s="40"/>
      <c r="B70" s="41"/>
      <c r="C70" s="42"/>
      <c r="D70" s="41"/>
      <c r="E70" s="6"/>
      <c r="F70" s="41"/>
      <c r="G70" s="7"/>
      <c r="H70" s="43"/>
    </row>
    <row r="71" spans="1:8" s="11" customFormat="1" ht="15" customHeight="1" thickTop="1" x14ac:dyDescent="0.2"/>
    <row r="72" spans="1:8" s="11" customFormat="1" ht="15" customHeight="1" x14ac:dyDescent="0.2"/>
    <row r="73" spans="1:8" s="11" customFormat="1" ht="15" customHeight="1" x14ac:dyDescent="0.2"/>
    <row r="74" spans="1:8" s="11" customFormat="1" ht="15" customHeight="1" x14ac:dyDescent="0.2"/>
    <row r="75" spans="1:8" s="11" customFormat="1" ht="15" customHeight="1" x14ac:dyDescent="0.2"/>
    <row r="76" spans="1:8" s="11" customFormat="1" ht="15" customHeight="1" x14ac:dyDescent="0.2"/>
    <row r="77" spans="1:8" s="11" customFormat="1" ht="15" customHeight="1" x14ac:dyDescent="0.2"/>
    <row r="78" spans="1:8" s="11" customFormat="1" ht="15" customHeight="1" x14ac:dyDescent="0.2"/>
    <row r="79" spans="1:8" s="11" customFormat="1" ht="15" customHeight="1" x14ac:dyDescent="0.2"/>
    <row r="80" spans="1:8" s="11" customFormat="1" ht="15" customHeight="1" x14ac:dyDescent="0.2"/>
    <row r="81" s="11" customFormat="1" ht="15" customHeight="1" x14ac:dyDescent="0.2"/>
    <row r="82" s="11" customFormat="1" ht="15" customHeight="1" x14ac:dyDescent="0.2"/>
    <row r="83" s="11" customFormat="1" ht="15" customHeight="1" x14ac:dyDescent="0.2"/>
    <row r="84" s="11" customFormat="1" ht="15" customHeight="1" x14ac:dyDescent="0.2"/>
    <row r="85" s="11" customFormat="1" ht="15" customHeight="1" x14ac:dyDescent="0.2"/>
    <row r="86" s="11" customFormat="1" ht="15" customHeight="1" x14ac:dyDescent="0.2"/>
    <row r="87" s="11" customFormat="1" ht="15" customHeight="1" x14ac:dyDescent="0.2"/>
    <row r="88" s="11" customFormat="1" ht="15" customHeight="1" x14ac:dyDescent="0.2"/>
    <row r="89" s="4" customFormat="1" ht="15" customHeight="1" x14ac:dyDescent="0.2"/>
    <row r="90" s="4" customFormat="1" ht="15" customHeight="1" x14ac:dyDescent="0.2"/>
    <row r="91" s="4" customFormat="1" ht="15" customHeight="1" x14ac:dyDescent="0.2"/>
    <row r="92" s="4" customFormat="1" ht="15" customHeight="1" x14ac:dyDescent="0.2"/>
    <row r="93" s="4" customFormat="1" ht="15" customHeight="1" x14ac:dyDescent="0.2"/>
    <row r="94" s="4" customFormat="1" ht="15" customHeight="1" x14ac:dyDescent="0.2"/>
    <row r="95" s="4" customFormat="1" ht="15" customHeight="1" x14ac:dyDescent="0.2"/>
    <row r="96" s="4" customFormat="1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</sheetData>
  <mergeCells count="59">
    <mergeCell ref="B16:E16"/>
    <mergeCell ref="B15:E15"/>
    <mergeCell ref="B17:E17"/>
    <mergeCell ref="B31:E31"/>
    <mergeCell ref="B32:E32"/>
    <mergeCell ref="A2:H2"/>
    <mergeCell ref="F7:G7"/>
    <mergeCell ref="F8:G8"/>
    <mergeCell ref="B12:E12"/>
    <mergeCell ref="B4:C4"/>
    <mergeCell ref="B5:C5"/>
    <mergeCell ref="B13:E13"/>
    <mergeCell ref="A10:H10"/>
    <mergeCell ref="B11:E11"/>
    <mergeCell ref="B28:E28"/>
    <mergeCell ref="B22:E22"/>
    <mergeCell ref="B24:E24"/>
    <mergeCell ref="B19:E19"/>
    <mergeCell ref="B14:E14"/>
    <mergeCell ref="B18:E18"/>
    <mergeCell ref="B21:E21"/>
    <mergeCell ref="B23:E23"/>
    <mergeCell ref="B27:E27"/>
    <mergeCell ref="B30:E30"/>
    <mergeCell ref="B29:E29"/>
    <mergeCell ref="B20:E20"/>
    <mergeCell ref="B25:E25"/>
    <mergeCell ref="B26:E26"/>
    <mergeCell ref="B44:E44"/>
    <mergeCell ref="B45:E45"/>
    <mergeCell ref="B43:E43"/>
    <mergeCell ref="B33:E33"/>
    <mergeCell ref="B34:E34"/>
    <mergeCell ref="B36:E36"/>
    <mergeCell ref="B38:E38"/>
    <mergeCell ref="B39:E39"/>
    <mergeCell ref="B37:E37"/>
    <mergeCell ref="B40:E40"/>
    <mergeCell ref="B41:E41"/>
    <mergeCell ref="B42:E42"/>
    <mergeCell ref="B35:E35"/>
    <mergeCell ref="A52:H52"/>
    <mergeCell ref="B46:E46"/>
    <mergeCell ref="A48:H48"/>
    <mergeCell ref="A50:H50"/>
    <mergeCell ref="A49:H49"/>
    <mergeCell ref="B47:H47"/>
    <mergeCell ref="A51:H51"/>
    <mergeCell ref="B68:C68"/>
    <mergeCell ref="F68:G68"/>
    <mergeCell ref="A53:H53"/>
    <mergeCell ref="A54:H54"/>
    <mergeCell ref="A55:H55"/>
    <mergeCell ref="A56:H56"/>
    <mergeCell ref="A57:H57"/>
    <mergeCell ref="A58:H58"/>
    <mergeCell ref="A59:H59"/>
    <mergeCell ref="E62:G62"/>
    <mergeCell ref="E65:G65"/>
  </mergeCells>
  <printOptions horizontalCentered="1"/>
  <pageMargins left="0.25" right="0.25" top="0.5" bottom="0.25" header="0.31496062992126" footer="0.31496062992126"/>
  <pageSetup paperSize="5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A6AAA-B7C1-4D24-A5BB-0F53AC912399}">
  <sheetPr>
    <pageSetUpPr fitToPage="1"/>
  </sheetPr>
  <dimension ref="A1:O104"/>
  <sheetViews>
    <sheetView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18.7109375" customWidth="1"/>
    <col min="2" max="2" width="24.7109375" customWidth="1"/>
    <col min="3" max="3" width="12.7109375" customWidth="1"/>
    <col min="4" max="4" width="12.7109375" style="1" customWidth="1"/>
    <col min="5" max="7" width="15.7109375" customWidth="1"/>
    <col min="8" max="8" width="6.7109375" customWidth="1"/>
    <col min="9" max="10" width="12.7109375" customWidth="1"/>
    <col min="11" max="11" width="6.7109375" customWidth="1"/>
    <col min="12" max="13" width="12.7109375" customWidth="1"/>
    <col min="14" max="14" width="6.7109375" customWidth="1"/>
    <col min="15" max="25" width="12.7109375" customWidth="1"/>
  </cols>
  <sheetData>
    <row r="1" spans="1:15" s="11" customFormat="1" ht="15" customHeight="1" thickTop="1" x14ac:dyDescent="0.2">
      <c r="A1" s="8"/>
      <c r="B1" s="9"/>
      <c r="C1" s="9"/>
      <c r="D1" s="9"/>
      <c r="E1" s="3"/>
      <c r="F1" s="9"/>
      <c r="G1" s="10"/>
    </row>
    <row r="2" spans="1:15" s="11" customFormat="1" ht="20.100000000000001" customHeight="1" x14ac:dyDescent="0.2">
      <c r="A2" s="578" t="s">
        <v>20</v>
      </c>
      <c r="B2" s="579"/>
      <c r="C2" s="579"/>
      <c r="D2" s="579"/>
      <c r="E2" s="579"/>
      <c r="F2" s="579"/>
      <c r="G2" s="580"/>
    </row>
    <row r="3" spans="1:15" s="11" customFormat="1" ht="15" customHeight="1" x14ac:dyDescent="0.2">
      <c r="A3" s="12"/>
      <c r="E3" s="5"/>
      <c r="G3" s="13"/>
    </row>
    <row r="4" spans="1:15" s="11" customFormat="1" ht="15" customHeight="1" x14ac:dyDescent="0.2">
      <c r="A4" s="293" t="s">
        <v>1</v>
      </c>
      <c r="B4" s="483" t="str">
        <f>'100 Series'!B4</f>
        <v>Merkley Oaks</v>
      </c>
      <c r="C4" s="517"/>
      <c r="D4" s="517"/>
      <c r="E4" s="292" t="s">
        <v>0</v>
      </c>
      <c r="F4" s="290">
        <f>'100 Series'!G4</f>
        <v>45748</v>
      </c>
      <c r="G4" s="227"/>
    </row>
    <row r="5" spans="1:15" s="11" customFormat="1" ht="15" customHeight="1" x14ac:dyDescent="0.2">
      <c r="A5" s="293" t="s">
        <v>3</v>
      </c>
      <c r="B5" s="277" t="str">
        <f>'100 Series'!B5</f>
        <v>100 SERIES</v>
      </c>
      <c r="C5" s="16"/>
      <c r="E5" s="292" t="s">
        <v>54</v>
      </c>
      <c r="F5" s="483" t="str">
        <f>'100 Series'!G5</f>
        <v>XXX - XXX</v>
      </c>
      <c r="G5" s="112"/>
      <c r="J5" s="484"/>
      <c r="L5" s="484"/>
      <c r="M5" s="484"/>
      <c r="O5" s="484"/>
    </row>
    <row r="6" spans="1:15" s="11" customFormat="1" ht="15" customHeight="1" x14ac:dyDescent="0.2">
      <c r="A6" s="293"/>
      <c r="B6" s="516" t="s">
        <v>2</v>
      </c>
      <c r="C6" s="16"/>
      <c r="E6" s="5"/>
      <c r="G6" s="228"/>
      <c r="J6" s="16"/>
      <c r="L6" s="16"/>
      <c r="M6" s="16"/>
      <c r="O6" s="16"/>
    </row>
    <row r="7" spans="1:15" s="11" customFormat="1" ht="15" customHeight="1" x14ac:dyDescent="0.2">
      <c r="A7" s="293" t="s">
        <v>4</v>
      </c>
      <c r="B7" s="483" t="str">
        <f>'100 Series'!B7</f>
        <v>T. B. A.</v>
      </c>
      <c r="C7" s="518"/>
      <c r="D7" s="518"/>
      <c r="E7" s="550" t="str">
        <f>'100 Series'!F7</f>
        <v>CONTRACT PERIOD :</v>
      </c>
      <c r="F7" s="550"/>
      <c r="G7" s="13"/>
    </row>
    <row r="8" spans="1:15" s="11" customFormat="1" ht="15" customHeight="1" x14ac:dyDescent="0.2">
      <c r="A8" s="293" t="s">
        <v>6</v>
      </c>
      <c r="B8" s="277" t="str">
        <f>'100 Series'!B8</f>
        <v>A - 27</v>
      </c>
      <c r="C8" s="16"/>
      <c r="E8" s="550" t="str">
        <f>'100 Series'!F8</f>
        <v>April 1, 2025 to March 31, 2026</v>
      </c>
      <c r="F8" s="550"/>
      <c r="G8" s="112"/>
      <c r="J8" s="484"/>
      <c r="L8" s="484"/>
      <c r="M8" s="484"/>
      <c r="O8" s="484"/>
    </row>
    <row r="9" spans="1:15" s="11" customFormat="1" ht="15" customHeight="1" thickBot="1" x14ac:dyDescent="0.25">
      <c r="A9" s="12"/>
      <c r="B9" s="5"/>
      <c r="C9" s="523"/>
      <c r="D9" s="524"/>
      <c r="G9" s="13"/>
      <c r="J9" s="5"/>
      <c r="L9" s="5"/>
      <c r="M9" s="5"/>
      <c r="O9" s="5"/>
    </row>
    <row r="10" spans="1:15" s="11" customFormat="1" ht="20.100000000000001" customHeight="1" thickTop="1" thickBot="1" x14ac:dyDescent="0.25">
      <c r="A10" s="262"/>
      <c r="B10" s="597" t="s">
        <v>2</v>
      </c>
      <c r="C10" s="598"/>
      <c r="D10" s="599"/>
      <c r="E10" s="58" t="s">
        <v>7</v>
      </c>
      <c r="F10" s="295" t="s">
        <v>21</v>
      </c>
      <c r="G10" s="45" t="s">
        <v>8</v>
      </c>
      <c r="J10" s="485"/>
      <c r="L10" s="553"/>
      <c r="M10" s="553"/>
      <c r="O10" s="32"/>
    </row>
    <row r="11" spans="1:15" s="11" customFormat="1" ht="15" customHeight="1" thickTop="1" x14ac:dyDescent="0.2">
      <c r="A11" s="74" t="s">
        <v>9</v>
      </c>
      <c r="B11" s="90"/>
      <c r="C11" s="21"/>
      <c r="D11" s="91" t="s">
        <v>16</v>
      </c>
      <c r="E11" s="90"/>
      <c r="F11" s="338">
        <v>0.13</v>
      </c>
      <c r="G11" s="229"/>
      <c r="J11" s="486"/>
      <c r="L11" s="24"/>
      <c r="M11" s="24"/>
      <c r="O11" s="24"/>
    </row>
    <row r="12" spans="1:15" s="11" customFormat="1" ht="15" customHeight="1" x14ac:dyDescent="0.2">
      <c r="A12" s="76" t="s">
        <v>10</v>
      </c>
      <c r="B12" s="92"/>
      <c r="C12" s="23" t="s">
        <v>11</v>
      </c>
      <c r="D12" s="93">
        <v>680</v>
      </c>
      <c r="E12" s="92"/>
      <c r="F12" s="93"/>
      <c r="G12" s="229"/>
      <c r="J12" s="486"/>
      <c r="L12" s="24"/>
      <c r="M12" s="24"/>
      <c r="O12" s="24"/>
    </row>
    <row r="13" spans="1:15" s="11" customFormat="1" ht="15" customHeight="1" thickBot="1" x14ac:dyDescent="0.25">
      <c r="A13" s="77" t="s">
        <v>2</v>
      </c>
      <c r="B13" s="92"/>
      <c r="C13" s="23" t="s">
        <v>12</v>
      </c>
      <c r="D13" s="94">
        <v>1</v>
      </c>
      <c r="E13" s="339"/>
      <c r="F13" s="340"/>
      <c r="G13" s="184"/>
      <c r="J13" s="487"/>
      <c r="L13" s="554"/>
      <c r="M13" s="554"/>
      <c r="O13" s="24"/>
    </row>
    <row r="14" spans="1:15" s="11" customFormat="1" ht="20.100000000000001" customHeight="1" thickTop="1" thickBot="1" x14ac:dyDescent="0.25">
      <c r="A14" s="78" t="s">
        <v>13</v>
      </c>
      <c r="B14" s="600"/>
      <c r="C14" s="601"/>
      <c r="D14" s="602"/>
      <c r="E14" s="603"/>
      <c r="F14" s="604"/>
      <c r="G14" s="605"/>
      <c r="J14" s="487"/>
      <c r="L14" s="554"/>
      <c r="M14" s="554"/>
      <c r="O14" s="24"/>
    </row>
    <row r="15" spans="1:15" s="11" customFormat="1" ht="20.100000000000001" customHeight="1" thickTop="1" thickBot="1" x14ac:dyDescent="0.25">
      <c r="A15" s="591" t="s">
        <v>75</v>
      </c>
      <c r="B15" s="592"/>
      <c r="C15" s="592"/>
      <c r="D15" s="592"/>
      <c r="E15" s="592"/>
      <c r="F15" s="592"/>
      <c r="G15" s="593"/>
      <c r="J15" s="488"/>
      <c r="L15" s="552"/>
      <c r="M15" s="552"/>
      <c r="O15" s="488"/>
    </row>
    <row r="16" spans="1:15" s="11" customFormat="1" ht="15" customHeight="1" thickTop="1" x14ac:dyDescent="0.2">
      <c r="A16" s="250"/>
      <c r="B16" s="252"/>
      <c r="C16" s="221"/>
      <c r="D16" s="253"/>
      <c r="E16" s="342"/>
      <c r="F16" s="343"/>
      <c r="G16" s="301"/>
      <c r="I16" s="32"/>
      <c r="J16" s="490"/>
      <c r="L16" s="490"/>
      <c r="M16" s="491"/>
      <c r="O16" s="490"/>
    </row>
    <row r="17" spans="1:15" s="11" customFormat="1" ht="15" customHeight="1" x14ac:dyDescent="0.2">
      <c r="A17" s="189">
        <v>105</v>
      </c>
      <c r="B17" s="288" t="s">
        <v>76</v>
      </c>
      <c r="C17" s="222">
        <v>159</v>
      </c>
      <c r="D17" s="254">
        <f>$C$33*C17</f>
        <v>0</v>
      </c>
      <c r="E17" s="525">
        <f>+D17</f>
        <v>0</v>
      </c>
      <c r="F17" s="526">
        <f>+E17*$F$11</f>
        <v>0</v>
      </c>
      <c r="G17" s="527">
        <f>+E17+F17</f>
        <v>0</v>
      </c>
      <c r="I17" s="32"/>
      <c r="J17" s="486"/>
      <c r="L17" s="493"/>
      <c r="M17" s="494"/>
      <c r="O17" s="489"/>
    </row>
    <row r="18" spans="1:15" s="11" customFormat="1" ht="15" customHeight="1" x14ac:dyDescent="0.2">
      <c r="A18" s="80"/>
      <c r="B18" s="289" t="s">
        <v>84</v>
      </c>
      <c r="C18" s="223">
        <v>117</v>
      </c>
      <c r="D18" s="254">
        <f>$C$33*C18</f>
        <v>0</v>
      </c>
      <c r="E18" s="525">
        <f>+D18</f>
        <v>0</v>
      </c>
      <c r="F18" s="526">
        <f>+E18*$F$11</f>
        <v>0</v>
      </c>
      <c r="G18" s="527">
        <f>+E18+F18</f>
        <v>0</v>
      </c>
      <c r="I18" s="32"/>
      <c r="J18" s="502"/>
      <c r="L18" s="503"/>
      <c r="M18" s="504"/>
      <c r="O18" s="505"/>
    </row>
    <row r="19" spans="1:15" s="11" customFormat="1" ht="15" customHeight="1" x14ac:dyDescent="0.2">
      <c r="A19" s="80"/>
      <c r="B19" s="289" t="s">
        <v>82</v>
      </c>
      <c r="C19" s="223">
        <v>44</v>
      </c>
      <c r="D19" s="254">
        <f>$C$33*C19</f>
        <v>0</v>
      </c>
      <c r="E19" s="528">
        <f>+D19</f>
        <v>0</v>
      </c>
      <c r="F19" s="526">
        <f>+E19*$F$11</f>
        <v>0</v>
      </c>
      <c r="G19" s="529">
        <f>+E19+F19</f>
        <v>0</v>
      </c>
      <c r="I19" s="32"/>
      <c r="J19" s="502"/>
      <c r="L19" s="503"/>
      <c r="M19" s="504"/>
      <c r="O19" s="505"/>
    </row>
    <row r="20" spans="1:15" s="11" customFormat="1" ht="15" customHeight="1" x14ac:dyDescent="0.2">
      <c r="A20" s="80"/>
      <c r="B20" s="289"/>
      <c r="C20" s="223"/>
      <c r="D20" s="254"/>
      <c r="E20" s="174"/>
      <c r="F20" s="166"/>
      <c r="G20" s="158"/>
      <c r="I20" s="32"/>
      <c r="J20" s="495"/>
      <c r="L20" s="506"/>
      <c r="M20" s="504"/>
      <c r="O20" s="507"/>
    </row>
    <row r="21" spans="1:15" s="11" customFormat="1" ht="15" customHeight="1" x14ac:dyDescent="0.2">
      <c r="A21" s="80">
        <v>110</v>
      </c>
      <c r="B21" s="289" t="s">
        <v>82</v>
      </c>
      <c r="C21" s="223">
        <v>42</v>
      </c>
      <c r="D21" s="254">
        <f>$C$33*C21</f>
        <v>0</v>
      </c>
      <c r="E21" s="528">
        <f>+D21</f>
        <v>0</v>
      </c>
      <c r="F21" s="526">
        <f>+E21*$F$11</f>
        <v>0</v>
      </c>
      <c r="G21" s="529">
        <f>+E21+F21</f>
        <v>0</v>
      </c>
      <c r="I21" s="32"/>
      <c r="J21" s="502"/>
      <c r="K21" s="498"/>
      <c r="L21" s="503"/>
      <c r="M21" s="504"/>
      <c r="O21" s="505"/>
    </row>
    <row r="22" spans="1:15" s="11" customFormat="1" ht="15" customHeight="1" x14ac:dyDescent="0.2">
      <c r="A22" s="80"/>
      <c r="B22" s="289"/>
      <c r="C22" s="223"/>
      <c r="D22" s="254"/>
      <c r="E22" s="174"/>
      <c r="F22" s="166"/>
      <c r="G22" s="158"/>
      <c r="I22" s="32"/>
      <c r="J22" s="508"/>
      <c r="L22" s="503"/>
      <c r="M22" s="504"/>
      <c r="O22" s="505"/>
    </row>
    <row r="23" spans="1:15" s="11" customFormat="1" ht="15" customHeight="1" x14ac:dyDescent="0.2">
      <c r="A23" s="80">
        <v>120</v>
      </c>
      <c r="B23" s="289" t="s">
        <v>82</v>
      </c>
      <c r="C23" s="223">
        <v>57</v>
      </c>
      <c r="D23" s="254">
        <f>$C$33*C23</f>
        <v>0</v>
      </c>
      <c r="E23" s="528">
        <f>+D23</f>
        <v>0</v>
      </c>
      <c r="F23" s="526">
        <f>+E23*$F$11</f>
        <v>0</v>
      </c>
      <c r="G23" s="529">
        <f>+E23+F23</f>
        <v>0</v>
      </c>
      <c r="I23" s="32"/>
      <c r="J23" s="287"/>
      <c r="L23" s="503"/>
      <c r="M23" s="504"/>
      <c r="O23" s="286"/>
    </row>
    <row r="24" spans="1:15" s="11" customFormat="1" ht="15" customHeight="1" x14ac:dyDescent="0.2">
      <c r="A24" s="80"/>
      <c r="B24" s="289"/>
      <c r="C24" s="223"/>
      <c r="D24" s="254"/>
      <c r="E24" s="174"/>
      <c r="F24" s="191"/>
      <c r="G24" s="158"/>
      <c r="I24" s="32"/>
      <c r="J24" s="284"/>
      <c r="L24" s="509"/>
      <c r="M24" s="510"/>
      <c r="O24" s="286"/>
    </row>
    <row r="25" spans="1:15" s="11" customFormat="1" ht="15" customHeight="1" x14ac:dyDescent="0.2">
      <c r="A25" s="80">
        <v>130</v>
      </c>
      <c r="B25" s="289" t="s">
        <v>82</v>
      </c>
      <c r="C25" s="223">
        <v>42</v>
      </c>
      <c r="D25" s="254">
        <f>$C$33*C25</f>
        <v>0</v>
      </c>
      <c r="E25" s="528">
        <f>+D25</f>
        <v>0</v>
      </c>
      <c r="F25" s="526">
        <f>+E25*$F$11</f>
        <v>0</v>
      </c>
      <c r="G25" s="529">
        <f>+E25+F25</f>
        <v>0</v>
      </c>
      <c r="I25" s="32"/>
      <c r="J25" s="502"/>
      <c r="L25" s="503"/>
      <c r="M25" s="504"/>
      <c r="O25" s="505"/>
    </row>
    <row r="26" spans="1:15" s="11" customFormat="1" ht="15" customHeight="1" x14ac:dyDescent="0.2">
      <c r="A26" s="80"/>
      <c r="B26" s="289"/>
      <c r="C26" s="223"/>
      <c r="D26" s="254"/>
      <c r="E26" s="174"/>
      <c r="F26" s="166"/>
      <c r="G26" s="158"/>
      <c r="I26" s="32"/>
      <c r="J26" s="508"/>
      <c r="L26" s="503"/>
      <c r="M26" s="504"/>
      <c r="O26" s="505"/>
    </row>
    <row r="27" spans="1:15" s="11" customFormat="1" ht="15" customHeight="1" x14ac:dyDescent="0.2">
      <c r="A27" s="80">
        <v>140</v>
      </c>
      <c r="B27" s="289" t="s">
        <v>82</v>
      </c>
      <c r="C27" s="223">
        <v>45</v>
      </c>
      <c r="D27" s="254">
        <f>$C$33*C27</f>
        <v>0</v>
      </c>
      <c r="E27" s="528">
        <f>+D27</f>
        <v>0</v>
      </c>
      <c r="F27" s="526">
        <f>+E27*$F$11</f>
        <v>0</v>
      </c>
      <c r="G27" s="529">
        <f>+E27+F27</f>
        <v>0</v>
      </c>
      <c r="I27" s="32"/>
      <c r="J27" s="486"/>
      <c r="L27" s="503"/>
      <c r="M27" s="504"/>
      <c r="O27" s="489"/>
    </row>
    <row r="28" spans="1:15" s="11" customFormat="1" ht="15" customHeight="1" x14ac:dyDescent="0.2">
      <c r="A28" s="80"/>
      <c r="B28" s="289"/>
      <c r="C28" s="223"/>
      <c r="D28" s="254"/>
      <c r="E28" s="174"/>
      <c r="F28" s="166"/>
      <c r="G28" s="158"/>
      <c r="I28" s="32"/>
      <c r="J28" s="484"/>
      <c r="L28" s="511"/>
      <c r="M28" s="504"/>
      <c r="O28" s="489"/>
    </row>
    <row r="29" spans="1:15" s="11" customFormat="1" ht="15" customHeight="1" x14ac:dyDescent="0.2">
      <c r="A29" s="80" t="s">
        <v>83</v>
      </c>
      <c r="B29" s="289" t="s">
        <v>82</v>
      </c>
      <c r="C29" s="223">
        <v>56</v>
      </c>
      <c r="D29" s="254">
        <f>$C$33*C29</f>
        <v>0</v>
      </c>
      <c r="E29" s="530">
        <f>+D29</f>
        <v>0</v>
      </c>
      <c r="F29" s="531">
        <f>+E29*$F$11</f>
        <v>0</v>
      </c>
      <c r="G29" s="532">
        <f>+E29+F29</f>
        <v>0</v>
      </c>
      <c r="I29" s="32"/>
      <c r="J29" s="486"/>
      <c r="L29" s="503"/>
      <c r="M29" s="504"/>
      <c r="O29" s="489"/>
    </row>
    <row r="30" spans="1:15" s="11" customFormat="1" ht="15" customHeight="1" x14ac:dyDescent="0.2">
      <c r="A30" s="80"/>
      <c r="B30" s="289"/>
      <c r="C30" s="223"/>
      <c r="D30" s="254"/>
      <c r="E30" s="361"/>
      <c r="F30" s="362"/>
      <c r="G30" s="341"/>
      <c r="I30" s="32"/>
      <c r="J30" s="284"/>
      <c r="L30" s="509"/>
      <c r="M30" s="510"/>
      <c r="O30" s="286"/>
    </row>
    <row r="31" spans="1:15" s="11" customFormat="1" ht="15" customHeight="1" x14ac:dyDescent="0.2">
      <c r="A31" s="80">
        <v>170</v>
      </c>
      <c r="B31" s="289" t="s">
        <v>82</v>
      </c>
      <c r="C31" s="223">
        <v>42</v>
      </c>
      <c r="D31" s="254">
        <f>$C$33*C31</f>
        <v>0</v>
      </c>
      <c r="E31" s="533">
        <f>+D31</f>
        <v>0</v>
      </c>
      <c r="F31" s="534">
        <f>+E31*$F$11</f>
        <v>0</v>
      </c>
      <c r="G31" s="535">
        <f>+E31+F31</f>
        <v>0</v>
      </c>
      <c r="I31" s="32"/>
      <c r="J31" s="287"/>
      <c r="L31" s="503"/>
      <c r="M31" s="504"/>
      <c r="O31" s="286"/>
    </row>
    <row r="32" spans="1:15" s="11" customFormat="1" ht="15" customHeight="1" thickBot="1" x14ac:dyDescent="0.25">
      <c r="A32" s="251"/>
      <c r="B32" s="255"/>
      <c r="C32" s="226"/>
      <c r="D32" s="256"/>
      <c r="E32" s="304"/>
      <c r="F32" s="305"/>
      <c r="G32" s="341"/>
      <c r="I32" s="32"/>
      <c r="J32" s="282"/>
      <c r="L32" s="509"/>
      <c r="M32" s="510"/>
      <c r="O32" s="282"/>
    </row>
    <row r="33" spans="1:15" s="11" customFormat="1" ht="20.100000000000001" customHeight="1" thickTop="1" thickBot="1" x14ac:dyDescent="0.25">
      <c r="A33" s="239" t="s">
        <v>26</v>
      </c>
      <c r="B33" s="257" t="s">
        <v>27</v>
      </c>
      <c r="C33" s="143">
        <v>0</v>
      </c>
      <c r="D33" s="193" t="s">
        <v>71</v>
      </c>
      <c r="E33" s="304"/>
      <c r="F33" s="305"/>
      <c r="G33" s="341"/>
      <c r="J33" s="496"/>
      <c r="L33" s="496"/>
      <c r="M33" s="496"/>
      <c r="O33" s="496"/>
    </row>
    <row r="34" spans="1:15" s="11" customFormat="1" ht="15" customHeight="1" thickTop="1" x14ac:dyDescent="0.2">
      <c r="A34" s="363"/>
      <c r="B34" s="364"/>
      <c r="C34" s="365"/>
      <c r="D34" s="366"/>
      <c r="E34" s="367"/>
      <c r="F34" s="368"/>
      <c r="G34" s="369"/>
      <c r="J34" s="32"/>
      <c r="L34" s="32"/>
      <c r="M34" s="32"/>
      <c r="O34" s="32"/>
    </row>
    <row r="35" spans="1:15" s="11" customFormat="1" ht="15" customHeight="1" x14ac:dyDescent="0.2">
      <c r="A35" s="370"/>
      <c r="B35" s="321"/>
      <c r="C35" s="322"/>
      <c r="D35" s="323"/>
      <c r="E35" s="361"/>
      <c r="F35" s="362"/>
      <c r="G35" s="341"/>
      <c r="J35" s="281"/>
      <c r="L35" s="281"/>
      <c r="M35" s="281"/>
      <c r="O35" s="281"/>
    </row>
    <row r="36" spans="1:15" s="11" customFormat="1" ht="15" customHeight="1" x14ac:dyDescent="0.2">
      <c r="A36" s="370"/>
      <c r="B36" s="321"/>
      <c r="C36" s="322"/>
      <c r="D36" s="323"/>
      <c r="E36" s="361"/>
      <c r="F36" s="362"/>
      <c r="G36" s="341"/>
      <c r="J36" s="496"/>
      <c r="L36" s="496"/>
      <c r="M36" s="496"/>
      <c r="O36" s="496"/>
    </row>
    <row r="37" spans="1:15" s="11" customFormat="1" ht="20.100000000000001" customHeight="1" x14ac:dyDescent="0.2">
      <c r="A37" s="370"/>
      <c r="B37" s="321"/>
      <c r="C37" s="322"/>
      <c r="D37" s="323"/>
      <c r="E37" s="361"/>
      <c r="F37" s="362"/>
      <c r="G37" s="341"/>
    </row>
    <row r="38" spans="1:15" s="11" customFormat="1" ht="15" customHeight="1" x14ac:dyDescent="0.2">
      <c r="A38" s="370"/>
      <c r="B38" s="321"/>
      <c r="C38" s="322"/>
      <c r="D38" s="323"/>
      <c r="E38" s="361"/>
      <c r="F38" s="362"/>
      <c r="G38" s="341"/>
    </row>
    <row r="39" spans="1:15" s="11" customFormat="1" ht="15" customHeight="1" x14ac:dyDescent="0.2">
      <c r="A39" s="370"/>
      <c r="B39" s="321"/>
      <c r="C39" s="322"/>
      <c r="D39" s="323"/>
      <c r="E39" s="361"/>
      <c r="F39" s="362"/>
      <c r="G39" s="341"/>
      <c r="J39" s="26"/>
      <c r="L39" s="26"/>
      <c r="M39" s="26"/>
      <c r="O39" s="26"/>
    </row>
    <row r="40" spans="1:15" s="11" customFormat="1" ht="15" customHeight="1" x14ac:dyDescent="0.2">
      <c r="A40" s="370"/>
      <c r="B40" s="321"/>
      <c r="C40" s="322"/>
      <c r="D40" s="323"/>
      <c r="E40" s="361"/>
      <c r="F40" s="362"/>
      <c r="G40" s="341"/>
      <c r="J40" s="32"/>
      <c r="L40" s="32"/>
      <c r="M40" s="32"/>
      <c r="O40" s="32"/>
    </row>
    <row r="41" spans="1:15" s="11" customFormat="1" ht="15" customHeight="1" x14ac:dyDescent="0.2">
      <c r="A41" s="370"/>
      <c r="B41" s="321"/>
      <c r="C41" s="322"/>
      <c r="D41" s="323"/>
      <c r="E41" s="361"/>
      <c r="F41" s="362"/>
      <c r="G41" s="341"/>
      <c r="J41" s="282"/>
      <c r="L41" s="282"/>
      <c r="M41" s="282"/>
      <c r="O41" s="282"/>
    </row>
    <row r="42" spans="1:15" s="11" customFormat="1" ht="15" customHeight="1" x14ac:dyDescent="0.2">
      <c r="A42" s="370"/>
      <c r="B42" s="321"/>
      <c r="C42" s="322"/>
      <c r="D42" s="323"/>
      <c r="E42" s="361"/>
      <c r="F42" s="362"/>
      <c r="G42" s="341"/>
      <c r="J42" s="282"/>
      <c r="L42" s="282"/>
      <c r="M42" s="282"/>
      <c r="O42" s="282"/>
    </row>
    <row r="43" spans="1:15" s="11" customFormat="1" ht="15" customHeight="1" x14ac:dyDescent="0.2">
      <c r="A43" s="370"/>
      <c r="B43" s="321"/>
      <c r="C43" s="322"/>
      <c r="D43" s="323"/>
      <c r="E43" s="361"/>
      <c r="F43" s="362"/>
      <c r="G43" s="341"/>
      <c r="J43" s="32"/>
      <c r="L43" s="32"/>
      <c r="M43" s="32"/>
      <c r="O43" s="32"/>
    </row>
    <row r="44" spans="1:15" s="11" customFormat="1" ht="15" customHeight="1" x14ac:dyDescent="0.2">
      <c r="A44" s="85"/>
      <c r="B44" s="371"/>
      <c r="C44" s="372"/>
      <c r="D44" s="373"/>
      <c r="E44" s="374"/>
      <c r="F44" s="375"/>
      <c r="G44" s="376"/>
      <c r="J44" s="28"/>
      <c r="L44" s="28"/>
      <c r="M44" s="28"/>
      <c r="O44" s="28"/>
    </row>
    <row r="45" spans="1:15" s="11" customFormat="1" ht="15" customHeight="1" x14ac:dyDescent="0.2">
      <c r="A45" s="377"/>
      <c r="B45" s="378"/>
      <c r="C45" s="379"/>
      <c r="D45" s="380"/>
      <c r="E45" s="381"/>
      <c r="F45" s="382"/>
      <c r="G45" s="383"/>
      <c r="J45" s="28"/>
      <c r="L45" s="28"/>
      <c r="M45" s="28"/>
      <c r="O45" s="28"/>
    </row>
    <row r="46" spans="1:15" s="11" customFormat="1" ht="15" customHeight="1" x14ac:dyDescent="0.2">
      <c r="A46" s="84"/>
      <c r="B46" s="231"/>
      <c r="C46" s="35"/>
      <c r="D46" s="258"/>
      <c r="E46" s="231"/>
      <c r="F46" s="330"/>
      <c r="G46" s="33"/>
      <c r="J46" s="28"/>
      <c r="L46" s="28"/>
      <c r="M46" s="28"/>
      <c r="O46" s="28"/>
    </row>
    <row r="47" spans="1:15" s="11" customFormat="1" ht="15" customHeight="1" thickBot="1" x14ac:dyDescent="0.25">
      <c r="A47" s="247" t="s">
        <v>2</v>
      </c>
      <c r="B47" s="259"/>
      <c r="C47" s="260"/>
      <c r="D47" s="261" t="s">
        <v>2</v>
      </c>
      <c r="E47" s="308" t="s">
        <v>2</v>
      </c>
      <c r="F47" s="309" t="s">
        <v>2</v>
      </c>
      <c r="G47" s="238" t="s">
        <v>2</v>
      </c>
      <c r="J47" s="281"/>
      <c r="L47" s="281"/>
      <c r="M47" s="281"/>
      <c r="O47" s="281"/>
    </row>
    <row r="48" spans="1:15" s="11" customFormat="1" ht="20.100000000000001" customHeight="1" thickTop="1" thickBot="1" x14ac:dyDescent="0.25">
      <c r="A48" s="161" t="s">
        <v>53</v>
      </c>
      <c r="B48" s="594" t="str">
        <f>'100 Series'!$B$54</f>
        <v>Hourly Rate for Repairs &amp; Authorized Service Outside of Contractual Obligations is = $0.00 / Hr. for One Person</v>
      </c>
      <c r="C48" s="595"/>
      <c r="D48" s="595"/>
      <c r="E48" s="595"/>
      <c r="F48" s="595"/>
      <c r="G48" s="596"/>
      <c r="J48" s="281"/>
      <c r="L48" s="281"/>
      <c r="M48" s="281"/>
      <c r="O48" s="281"/>
    </row>
    <row r="49" spans="1:15" s="11" customFormat="1" ht="15" customHeight="1" thickTop="1" x14ac:dyDescent="0.2">
      <c r="A49" s="12"/>
      <c r="E49" s="5"/>
      <c r="G49" s="13"/>
      <c r="J49" s="283"/>
      <c r="L49" s="283"/>
      <c r="M49" s="283"/>
      <c r="O49" s="283"/>
    </row>
    <row r="50" spans="1:15" s="11" customFormat="1" ht="20.100000000000001" customHeight="1" x14ac:dyDescent="0.2">
      <c r="A50" s="585" t="s">
        <v>18</v>
      </c>
      <c r="B50" s="586"/>
      <c r="C50" s="586"/>
      <c r="D50" s="586"/>
      <c r="E50" s="586"/>
      <c r="F50" s="586"/>
      <c r="G50" s="587"/>
      <c r="J50" s="283"/>
      <c r="L50" s="283"/>
      <c r="M50" s="283"/>
      <c r="O50" s="283"/>
    </row>
    <row r="51" spans="1:15" s="11" customFormat="1" ht="15" customHeight="1" x14ac:dyDescent="0.2">
      <c r="A51" s="37"/>
      <c r="B51" s="38"/>
      <c r="C51" s="38"/>
      <c r="D51" s="38"/>
      <c r="E51" s="38"/>
      <c r="F51" s="38"/>
      <c r="G51" s="39"/>
      <c r="J51" s="500"/>
      <c r="L51" s="500"/>
      <c r="M51" s="500"/>
      <c r="O51" s="500"/>
    </row>
    <row r="52" spans="1:15" s="11" customFormat="1" ht="15" customHeight="1" x14ac:dyDescent="0.2">
      <c r="A52" s="588" t="s">
        <v>62</v>
      </c>
      <c r="B52" s="589"/>
      <c r="C52" s="589"/>
      <c r="D52" s="589"/>
      <c r="E52" s="589"/>
      <c r="F52" s="589"/>
      <c r="G52" s="590"/>
      <c r="J52" s="501"/>
      <c r="L52" s="501"/>
      <c r="M52" s="501"/>
      <c r="O52" s="501"/>
    </row>
    <row r="53" spans="1:15" s="11" customFormat="1" ht="15" customHeight="1" x14ac:dyDescent="0.2">
      <c r="A53" s="588" t="s">
        <v>63</v>
      </c>
      <c r="B53" s="589"/>
      <c r="C53" s="589"/>
      <c r="D53" s="589"/>
      <c r="E53" s="589"/>
      <c r="F53" s="589"/>
      <c r="G53" s="590"/>
      <c r="J53" s="501"/>
      <c r="L53" s="501"/>
      <c r="M53" s="501"/>
      <c r="O53" s="501"/>
    </row>
    <row r="54" spans="1:15" s="11" customFormat="1" ht="15" customHeight="1" x14ac:dyDescent="0.2">
      <c r="A54" s="588" t="s">
        <v>64</v>
      </c>
      <c r="B54" s="589"/>
      <c r="C54" s="589"/>
      <c r="D54" s="589"/>
      <c r="E54" s="589"/>
      <c r="F54" s="589"/>
      <c r="G54" s="590"/>
      <c r="J54" s="501"/>
      <c r="L54" s="501"/>
      <c r="M54" s="501"/>
      <c r="O54" s="501"/>
    </row>
    <row r="55" spans="1:15" s="11" customFormat="1" ht="15" customHeight="1" x14ac:dyDescent="0.2">
      <c r="A55" s="565" t="s">
        <v>65</v>
      </c>
      <c r="B55" s="566"/>
      <c r="C55" s="566"/>
      <c r="D55" s="566"/>
      <c r="E55" s="566"/>
      <c r="F55" s="566"/>
      <c r="G55" s="567"/>
    </row>
    <row r="56" spans="1:15" s="11" customFormat="1" ht="15" customHeight="1" x14ac:dyDescent="0.2">
      <c r="A56" s="565" t="s">
        <v>66</v>
      </c>
      <c r="B56" s="566"/>
      <c r="C56" s="566"/>
      <c r="D56" s="566"/>
      <c r="E56" s="566"/>
      <c r="F56" s="566"/>
      <c r="G56" s="567"/>
    </row>
    <row r="57" spans="1:15" s="11" customFormat="1" ht="15" customHeight="1" x14ac:dyDescent="0.2">
      <c r="A57" s="588" t="s">
        <v>67</v>
      </c>
      <c r="B57" s="589"/>
      <c r="C57" s="589"/>
      <c r="D57" s="589"/>
      <c r="E57" s="589"/>
      <c r="F57" s="589"/>
      <c r="G57" s="590"/>
    </row>
    <row r="58" spans="1:15" s="11" customFormat="1" ht="15" customHeight="1" x14ac:dyDescent="0.2">
      <c r="A58" s="588" t="s">
        <v>68</v>
      </c>
      <c r="B58" s="589"/>
      <c r="C58" s="589"/>
      <c r="D58" s="589"/>
      <c r="E58" s="589"/>
      <c r="F58" s="589"/>
      <c r="G58" s="590"/>
      <c r="J58" s="16"/>
      <c r="K58" s="16"/>
      <c r="L58" s="16"/>
      <c r="M58" s="16"/>
      <c r="N58" s="16"/>
      <c r="O58" s="16"/>
    </row>
    <row r="59" spans="1:15" s="11" customFormat="1" ht="15" customHeight="1" x14ac:dyDescent="0.2">
      <c r="A59" s="588" t="s">
        <v>69</v>
      </c>
      <c r="B59" s="589"/>
      <c r="C59" s="589"/>
      <c r="D59" s="589"/>
      <c r="E59" s="589"/>
      <c r="F59" s="589"/>
      <c r="G59" s="590"/>
      <c r="J59" s="38"/>
      <c r="L59" s="38"/>
      <c r="M59" s="38"/>
      <c r="O59" s="38"/>
    </row>
    <row r="60" spans="1:15" s="11" customFormat="1" ht="15" customHeight="1" x14ac:dyDescent="0.2">
      <c r="A60" s="565" t="s">
        <v>70</v>
      </c>
      <c r="B60" s="566"/>
      <c r="C60" s="566"/>
      <c r="D60" s="566"/>
      <c r="E60" s="566"/>
      <c r="F60" s="566"/>
      <c r="G60" s="567"/>
    </row>
    <row r="61" spans="1:15" s="11" customFormat="1" ht="15" customHeight="1" x14ac:dyDescent="0.2">
      <c r="A61" s="12"/>
      <c r="E61" s="5"/>
      <c r="G61" s="13"/>
    </row>
    <row r="62" spans="1:15" s="11" customFormat="1" ht="15" customHeight="1" x14ac:dyDescent="0.2">
      <c r="A62" s="12"/>
      <c r="D62" s="583" t="s">
        <v>22</v>
      </c>
      <c r="E62" s="583"/>
      <c r="F62" s="583"/>
      <c r="G62" s="235"/>
    </row>
    <row r="63" spans="1:15" s="11" customFormat="1" ht="15" customHeight="1" x14ac:dyDescent="0.2">
      <c r="A63" s="12"/>
      <c r="E63" s="5"/>
      <c r="G63" s="13"/>
    </row>
    <row r="64" spans="1:15" s="11" customFormat="1" ht="15" customHeight="1" x14ac:dyDescent="0.2">
      <c r="A64" s="12"/>
      <c r="E64" s="5"/>
      <c r="G64" s="13"/>
    </row>
    <row r="65" spans="1:15" s="11" customFormat="1" ht="15" customHeight="1" x14ac:dyDescent="0.2">
      <c r="A65" s="12"/>
      <c r="C65" s="5"/>
      <c r="D65" s="584" t="s">
        <v>50</v>
      </c>
      <c r="E65" s="584"/>
      <c r="F65" s="584"/>
      <c r="G65" s="133"/>
    </row>
    <row r="66" spans="1:15" s="11" customFormat="1" ht="15" customHeight="1" x14ac:dyDescent="0.2">
      <c r="A66" s="12"/>
      <c r="E66" s="5"/>
      <c r="G66" s="13"/>
    </row>
    <row r="67" spans="1:15" s="11" customFormat="1" ht="15" customHeight="1" x14ac:dyDescent="0.2">
      <c r="A67" s="12"/>
      <c r="E67" s="5"/>
      <c r="G67" s="13"/>
    </row>
    <row r="68" spans="1:15" s="38" customFormat="1" ht="20.100000000000001" customHeight="1" x14ac:dyDescent="0.2">
      <c r="A68" s="37" t="s">
        <v>60</v>
      </c>
      <c r="B68" s="582" t="s">
        <v>61</v>
      </c>
      <c r="C68" s="582"/>
      <c r="D68" s="131">
        <v>30</v>
      </c>
      <c r="E68" s="32" t="s">
        <v>59</v>
      </c>
      <c r="F68" s="582" t="s">
        <v>58</v>
      </c>
      <c r="G68" s="606"/>
      <c r="J68" s="11"/>
      <c r="K68" s="11"/>
      <c r="L68" s="11"/>
      <c r="M68" s="11"/>
      <c r="N68" s="11"/>
      <c r="O68" s="11"/>
    </row>
    <row r="69" spans="1:15" s="11" customFormat="1" ht="15" customHeight="1" thickBot="1" x14ac:dyDescent="0.25">
      <c r="A69" s="40"/>
      <c r="B69" s="41"/>
      <c r="C69" s="42"/>
      <c r="D69" s="41"/>
      <c r="E69" s="6"/>
      <c r="F69" s="41"/>
      <c r="G69" s="236"/>
    </row>
    <row r="70" spans="1:15" s="11" customFormat="1" ht="15" customHeight="1" thickTop="1" x14ac:dyDescent="0.2">
      <c r="D70" s="5"/>
    </row>
    <row r="71" spans="1:15" s="11" customFormat="1" ht="15" customHeight="1" x14ac:dyDescent="0.2">
      <c r="D71" s="5"/>
    </row>
    <row r="72" spans="1:15" s="11" customFormat="1" ht="15" customHeight="1" x14ac:dyDescent="0.2">
      <c r="D72" s="5"/>
    </row>
    <row r="73" spans="1:15" s="11" customFormat="1" ht="15" customHeight="1" x14ac:dyDescent="0.2">
      <c r="D73" s="5"/>
    </row>
    <row r="74" spans="1:15" s="11" customFormat="1" ht="15" customHeight="1" x14ac:dyDescent="0.2">
      <c r="D74" s="5"/>
    </row>
    <row r="75" spans="1:15" s="11" customFormat="1" ht="15" customHeight="1" x14ac:dyDescent="0.2">
      <c r="D75" s="5"/>
    </row>
    <row r="76" spans="1:15" s="11" customFormat="1" ht="15" customHeight="1" x14ac:dyDescent="0.2">
      <c r="D76" s="5"/>
      <c r="J76" s="38"/>
      <c r="K76" s="38"/>
      <c r="L76" s="38"/>
      <c r="M76" s="38"/>
      <c r="N76" s="38"/>
      <c r="O76" s="38"/>
    </row>
    <row r="77" spans="1:15" s="11" customFormat="1" ht="15" customHeight="1" x14ac:dyDescent="0.2">
      <c r="D77" s="5"/>
    </row>
    <row r="78" spans="1:15" s="4" customFormat="1" ht="15" customHeight="1" x14ac:dyDescent="0.2">
      <c r="D78" s="5"/>
      <c r="J78" s="11"/>
      <c r="K78" s="11"/>
      <c r="L78" s="11"/>
      <c r="M78" s="11"/>
      <c r="N78" s="11"/>
      <c r="O78" s="11"/>
    </row>
    <row r="79" spans="1:15" s="4" customFormat="1" ht="15" customHeight="1" x14ac:dyDescent="0.2">
      <c r="D79" s="5"/>
      <c r="J79" s="11"/>
      <c r="K79" s="11"/>
      <c r="L79" s="11"/>
      <c r="M79" s="11"/>
      <c r="N79" s="11"/>
      <c r="O79" s="11"/>
    </row>
    <row r="80" spans="1:15" s="4" customFormat="1" ht="15" customHeight="1" x14ac:dyDescent="0.2">
      <c r="D80" s="5"/>
      <c r="J80" s="11"/>
      <c r="K80" s="11"/>
      <c r="L80" s="11"/>
      <c r="M80" s="11"/>
      <c r="N80" s="11"/>
      <c r="O80" s="11"/>
    </row>
    <row r="81" spans="4:15" s="4" customFormat="1" ht="15" customHeight="1" x14ac:dyDescent="0.2">
      <c r="D81" s="5"/>
      <c r="J81" s="11"/>
      <c r="K81" s="11"/>
      <c r="L81" s="11"/>
      <c r="M81" s="11"/>
      <c r="N81" s="11"/>
      <c r="O81" s="11"/>
    </row>
    <row r="82" spans="4:15" s="4" customFormat="1" ht="15" customHeight="1" x14ac:dyDescent="0.2">
      <c r="D82" s="5"/>
      <c r="J82" s="11"/>
      <c r="K82" s="11"/>
      <c r="L82" s="11"/>
      <c r="M82" s="11"/>
      <c r="N82" s="11"/>
      <c r="O82" s="11"/>
    </row>
    <row r="83" spans="4:15" s="4" customFormat="1" ht="15" customHeight="1" x14ac:dyDescent="0.2">
      <c r="D83" s="5"/>
      <c r="J83" s="11"/>
      <c r="K83" s="11"/>
      <c r="L83" s="11"/>
      <c r="M83" s="11"/>
      <c r="N83" s="11"/>
      <c r="O83" s="11"/>
    </row>
    <row r="84" spans="4:15" s="4" customFormat="1" ht="15" customHeight="1" x14ac:dyDescent="0.2">
      <c r="D84" s="5"/>
      <c r="J84" s="11"/>
      <c r="K84" s="11"/>
      <c r="L84" s="11"/>
      <c r="M84" s="11"/>
      <c r="N84" s="11"/>
      <c r="O84" s="11"/>
    </row>
    <row r="85" spans="4:15" s="4" customFormat="1" ht="15" customHeight="1" x14ac:dyDescent="0.2">
      <c r="D85" s="5"/>
      <c r="J85" s="11"/>
      <c r="K85" s="11"/>
      <c r="L85" s="11"/>
      <c r="M85" s="11"/>
      <c r="N85" s="11"/>
      <c r="O85" s="11"/>
    </row>
    <row r="86" spans="4:15" s="4" customFormat="1" ht="15" customHeight="1" x14ac:dyDescent="0.2">
      <c r="D86" s="5"/>
      <c r="J86" s="11"/>
      <c r="K86" s="11"/>
      <c r="L86" s="11"/>
      <c r="M86" s="11"/>
      <c r="N86" s="11"/>
      <c r="O86" s="11"/>
    </row>
    <row r="87" spans="4:15" s="4" customFormat="1" ht="15" customHeight="1" x14ac:dyDescent="0.2">
      <c r="D87" s="5"/>
      <c r="J87" s="11"/>
      <c r="K87" s="11"/>
      <c r="L87" s="11"/>
      <c r="M87" s="11"/>
      <c r="N87" s="11"/>
      <c r="O87" s="11"/>
    </row>
    <row r="88" spans="4:15" ht="15" customHeight="1" x14ac:dyDescent="0.2">
      <c r="J88" s="11"/>
      <c r="K88" s="11"/>
      <c r="L88" s="11"/>
      <c r="M88" s="11"/>
      <c r="N88" s="11"/>
      <c r="O88" s="11"/>
    </row>
    <row r="89" spans="4:15" ht="15" customHeight="1" x14ac:dyDescent="0.2">
      <c r="J89" s="11"/>
      <c r="K89" s="11"/>
      <c r="L89" s="11"/>
      <c r="M89" s="11"/>
      <c r="N89" s="11"/>
      <c r="O89" s="11"/>
    </row>
    <row r="90" spans="4:15" ht="15" customHeight="1" x14ac:dyDescent="0.2">
      <c r="J90" s="11"/>
      <c r="K90" s="11"/>
      <c r="L90" s="11"/>
      <c r="M90" s="11"/>
      <c r="N90" s="11"/>
      <c r="O90" s="11"/>
    </row>
    <row r="91" spans="4:15" ht="15" customHeight="1" x14ac:dyDescent="0.2">
      <c r="J91" s="11"/>
      <c r="K91" s="11"/>
      <c r="L91" s="11"/>
      <c r="M91" s="11"/>
      <c r="N91" s="11"/>
      <c r="O91" s="11"/>
    </row>
    <row r="92" spans="4:15" x14ac:dyDescent="0.2">
      <c r="J92" s="11"/>
      <c r="K92" s="11"/>
      <c r="L92" s="11"/>
      <c r="M92" s="11"/>
      <c r="N92" s="11"/>
      <c r="O92" s="11"/>
    </row>
    <row r="93" spans="4:15" x14ac:dyDescent="0.2">
      <c r="J93" s="11"/>
      <c r="K93" s="11"/>
      <c r="L93" s="11"/>
      <c r="M93" s="11"/>
      <c r="N93" s="11"/>
      <c r="O93" s="11"/>
    </row>
    <row r="94" spans="4:15" x14ac:dyDescent="0.2">
      <c r="J94" s="11"/>
      <c r="K94" s="11"/>
      <c r="L94" s="11"/>
      <c r="M94" s="11"/>
      <c r="N94" s="11"/>
      <c r="O94" s="11"/>
    </row>
    <row r="95" spans="4:15" x14ac:dyDescent="0.2">
      <c r="J95" s="11"/>
      <c r="K95" s="11"/>
      <c r="L95" s="11"/>
      <c r="M95" s="11"/>
      <c r="N95" s="11"/>
      <c r="O95" s="11"/>
    </row>
    <row r="96" spans="4:15" x14ac:dyDescent="0.2">
      <c r="J96" s="11"/>
      <c r="K96" s="11"/>
      <c r="L96" s="11"/>
      <c r="M96" s="11"/>
      <c r="N96" s="11"/>
      <c r="O96" s="11"/>
    </row>
    <row r="97" spans="10:15" x14ac:dyDescent="0.2">
      <c r="J97" s="11"/>
      <c r="K97" s="11"/>
      <c r="L97" s="11"/>
      <c r="M97" s="11"/>
      <c r="N97" s="11"/>
      <c r="O97" s="11"/>
    </row>
    <row r="98" spans="10:15" x14ac:dyDescent="0.2">
      <c r="J98" s="11"/>
      <c r="K98" s="11"/>
      <c r="L98" s="11"/>
      <c r="M98" s="11"/>
      <c r="N98" s="11"/>
      <c r="O98" s="11"/>
    </row>
    <row r="99" spans="10:15" x14ac:dyDescent="0.2">
      <c r="J99" s="11"/>
      <c r="K99" s="11"/>
      <c r="L99" s="11"/>
      <c r="M99" s="11"/>
      <c r="N99" s="11"/>
      <c r="O99" s="11"/>
    </row>
    <row r="100" spans="10:15" x14ac:dyDescent="0.2">
      <c r="J100" s="11"/>
      <c r="K100" s="11"/>
      <c r="L100" s="11"/>
      <c r="M100" s="11"/>
      <c r="N100" s="11"/>
      <c r="O100" s="11"/>
    </row>
    <row r="101" spans="10:15" x14ac:dyDescent="0.2">
      <c r="J101" s="11"/>
      <c r="K101" s="11"/>
      <c r="L101" s="11"/>
      <c r="M101" s="11"/>
      <c r="N101" s="11"/>
      <c r="O101" s="11"/>
    </row>
    <row r="102" spans="10:15" x14ac:dyDescent="0.2">
      <c r="J102" s="11"/>
      <c r="K102" s="11"/>
      <c r="L102" s="11"/>
      <c r="M102" s="11"/>
      <c r="N102" s="11"/>
      <c r="O102" s="11"/>
    </row>
    <row r="103" spans="10:15" x14ac:dyDescent="0.2">
      <c r="J103" s="11"/>
      <c r="K103" s="11"/>
      <c r="L103" s="11"/>
      <c r="M103" s="11"/>
      <c r="N103" s="11"/>
      <c r="O103" s="11"/>
    </row>
    <row r="104" spans="10:15" x14ac:dyDescent="0.2">
      <c r="J104" s="11"/>
      <c r="K104" s="11"/>
      <c r="L104" s="11"/>
      <c r="M104" s="11"/>
      <c r="N104" s="11"/>
      <c r="O104" s="11"/>
    </row>
  </sheetData>
  <mergeCells count="26">
    <mergeCell ref="B68:C68"/>
    <mergeCell ref="F68:G68"/>
    <mergeCell ref="A52:G52"/>
    <mergeCell ref="A53:G53"/>
    <mergeCell ref="A54:G54"/>
    <mergeCell ref="A55:G55"/>
    <mergeCell ref="A56:G56"/>
    <mergeCell ref="A57:G57"/>
    <mergeCell ref="A58:G58"/>
    <mergeCell ref="A59:G59"/>
    <mergeCell ref="A60:G60"/>
    <mergeCell ref="D62:F62"/>
    <mergeCell ref="D65:F65"/>
    <mergeCell ref="A2:G2"/>
    <mergeCell ref="E7:F7"/>
    <mergeCell ref="E8:F8"/>
    <mergeCell ref="B10:D10"/>
    <mergeCell ref="B14:D14"/>
    <mergeCell ref="E14:G14"/>
    <mergeCell ref="L10:M10"/>
    <mergeCell ref="L13:M13"/>
    <mergeCell ref="L14:M14"/>
    <mergeCell ref="L15:M15"/>
    <mergeCell ref="A50:G50"/>
    <mergeCell ref="A15:G15"/>
    <mergeCell ref="B48:G48"/>
  </mergeCells>
  <printOptions horizontalCentered="1"/>
  <pageMargins left="0.25" right="0.25" top="0.5" bottom="0.25" header="0.23622047244094499" footer="0.27559055118110198"/>
  <pageSetup paperSize="5" scale="8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806D5-D5A0-47E2-9EDD-723364C9EB02}">
  <sheetPr>
    <pageSetUpPr fitToPage="1"/>
  </sheetPr>
  <dimension ref="A1:P106"/>
  <sheetViews>
    <sheetView view="pageBreakPreview" zoomScaleNormal="100" zoomScaleSheetLayoutView="100" workbookViewId="0">
      <selection activeCell="B4" sqref="B4:C4"/>
    </sheetView>
  </sheetViews>
  <sheetFormatPr defaultRowHeight="12.75" x14ac:dyDescent="0.2"/>
  <cols>
    <col min="1" max="1" width="20.7109375" customWidth="1"/>
    <col min="2" max="2" width="12.7109375" customWidth="1"/>
    <col min="3" max="3" width="15.7109375" customWidth="1"/>
    <col min="4" max="4" width="12.7109375" customWidth="1"/>
    <col min="5" max="5" width="15.7109375" style="1" customWidth="1"/>
    <col min="6" max="8" width="15.7109375" customWidth="1"/>
    <col min="9" max="9" width="6.7109375" customWidth="1"/>
    <col min="10" max="11" width="12.7109375" customWidth="1"/>
    <col min="12" max="12" width="6.7109375" customWidth="1"/>
    <col min="13" max="14" width="12.7109375" customWidth="1"/>
    <col min="15" max="15" width="6.7109375" customWidth="1"/>
    <col min="16" max="26" width="12.7109375" customWidth="1"/>
  </cols>
  <sheetData>
    <row r="1" spans="1:16" s="11" customFormat="1" ht="15" customHeight="1" thickTop="1" x14ac:dyDescent="0.2">
      <c r="A1" s="8"/>
      <c r="B1" s="9"/>
      <c r="C1" s="9"/>
      <c r="D1" s="9"/>
      <c r="E1" s="3"/>
      <c r="F1" s="9"/>
      <c r="G1" s="9"/>
      <c r="H1" s="10"/>
    </row>
    <row r="2" spans="1:16" s="11" customFormat="1" ht="20.100000000000001" customHeight="1" x14ac:dyDescent="0.2">
      <c r="A2" s="578" t="s">
        <v>20</v>
      </c>
      <c r="B2" s="579"/>
      <c r="C2" s="579"/>
      <c r="D2" s="579"/>
      <c r="E2" s="579"/>
      <c r="F2" s="579"/>
      <c r="G2" s="579"/>
      <c r="H2" s="580"/>
    </row>
    <row r="3" spans="1:16" s="11" customFormat="1" ht="15" customHeight="1" x14ac:dyDescent="0.2">
      <c r="A3" s="12"/>
      <c r="E3" s="5"/>
      <c r="H3" s="13"/>
    </row>
    <row r="4" spans="1:16" s="11" customFormat="1" ht="15" customHeight="1" x14ac:dyDescent="0.2">
      <c r="A4" s="293" t="s">
        <v>1</v>
      </c>
      <c r="B4" s="550" t="str">
        <f>'100 Series'!B4</f>
        <v>Merkley Oaks</v>
      </c>
      <c r="C4" s="550"/>
      <c r="D4" s="517"/>
      <c r="E4" s="517"/>
      <c r="F4" s="292" t="s">
        <v>0</v>
      </c>
      <c r="G4" s="290">
        <f>'100 Series'!G4</f>
        <v>45748</v>
      </c>
      <c r="H4" s="113"/>
    </row>
    <row r="5" spans="1:16" s="11" customFormat="1" ht="15" customHeight="1" x14ac:dyDescent="0.2">
      <c r="A5" s="293" t="s">
        <v>3</v>
      </c>
      <c r="B5" s="551" t="s">
        <v>109</v>
      </c>
      <c r="C5" s="551"/>
      <c r="E5" s="5"/>
      <c r="F5" s="292" t="s">
        <v>54</v>
      </c>
      <c r="G5" s="483" t="str">
        <f>'100 Series'!G5</f>
        <v>XXX - XXX</v>
      </c>
      <c r="H5" s="114"/>
      <c r="K5" s="484"/>
      <c r="M5" s="484"/>
      <c r="N5" s="484"/>
      <c r="P5" s="484"/>
    </row>
    <row r="6" spans="1:16" s="11" customFormat="1" ht="15" customHeight="1" x14ac:dyDescent="0.2">
      <c r="A6" s="293"/>
      <c r="B6" s="16" t="s">
        <v>2</v>
      </c>
      <c r="C6" s="16"/>
      <c r="E6" s="5"/>
      <c r="G6" s="17"/>
      <c r="H6" s="115"/>
      <c r="K6" s="16"/>
      <c r="M6" s="16"/>
      <c r="N6" s="16"/>
      <c r="P6" s="16"/>
    </row>
    <row r="7" spans="1:16" s="11" customFormat="1" ht="15" customHeight="1" x14ac:dyDescent="0.2">
      <c r="A7" s="293" t="s">
        <v>4</v>
      </c>
      <c r="B7" s="116" t="str">
        <f>'100 Series'!B7</f>
        <v>T. B. A.</v>
      </c>
      <c r="C7" s="518"/>
      <c r="D7" s="518"/>
      <c r="E7" s="5"/>
      <c r="F7" s="550" t="str">
        <f>'100 Series'!F7</f>
        <v>CONTRACT PERIOD :</v>
      </c>
      <c r="G7" s="550"/>
      <c r="H7" s="13"/>
    </row>
    <row r="8" spans="1:16" s="11" customFormat="1" ht="15" customHeight="1" x14ac:dyDescent="0.2">
      <c r="A8" s="293" t="s">
        <v>6</v>
      </c>
      <c r="B8" s="116" t="str">
        <f>'100 Series'!B8</f>
        <v>A - 27</v>
      </c>
      <c r="C8" s="16"/>
      <c r="E8" s="5"/>
      <c r="F8" s="581" t="str">
        <f>'100 Series'!F8</f>
        <v>April 1, 2025 to March 31, 2026</v>
      </c>
      <c r="G8" s="581"/>
      <c r="H8" s="112"/>
      <c r="K8" s="484"/>
      <c r="M8" s="484"/>
      <c r="N8" s="484"/>
      <c r="P8" s="484"/>
    </row>
    <row r="9" spans="1:16" s="11" customFormat="1" ht="15" customHeight="1" thickBot="1" x14ac:dyDescent="0.25">
      <c r="A9" s="12"/>
      <c r="B9" s="5"/>
      <c r="E9" s="5"/>
      <c r="H9" s="13"/>
      <c r="K9" s="5"/>
      <c r="M9" s="5"/>
      <c r="N9" s="5"/>
      <c r="P9" s="5"/>
    </row>
    <row r="10" spans="1:16" s="11" customFormat="1" ht="20.100000000000001" customHeight="1" thickTop="1" thickBot="1" x14ac:dyDescent="0.25">
      <c r="A10" s="73"/>
      <c r="B10" s="160" t="s">
        <v>2</v>
      </c>
      <c r="C10" s="610" t="s">
        <v>2</v>
      </c>
      <c r="D10" s="611"/>
      <c r="E10" s="612"/>
      <c r="F10" s="58" t="s">
        <v>7</v>
      </c>
      <c r="G10" s="295" t="s">
        <v>21</v>
      </c>
      <c r="H10" s="45" t="s">
        <v>8</v>
      </c>
      <c r="K10" s="485"/>
      <c r="M10" s="553"/>
      <c r="N10" s="553"/>
      <c r="P10" s="32"/>
    </row>
    <row r="11" spans="1:16" s="11" customFormat="1" ht="15" customHeight="1" thickTop="1" x14ac:dyDescent="0.2">
      <c r="A11" s="74" t="s">
        <v>9</v>
      </c>
      <c r="B11" s="118"/>
      <c r="C11" s="18" t="s">
        <v>14</v>
      </c>
      <c r="D11" s="19"/>
      <c r="E11" s="89" t="s">
        <v>15</v>
      </c>
      <c r="F11" s="185"/>
      <c r="G11" s="296"/>
      <c r="H11" s="186"/>
      <c r="K11" s="486"/>
      <c r="M11" s="24"/>
      <c r="N11" s="24"/>
      <c r="P11" s="24"/>
    </row>
    <row r="12" spans="1:16" s="11" customFormat="1" ht="15" customHeight="1" x14ac:dyDescent="0.2">
      <c r="A12" s="75"/>
      <c r="B12" s="119"/>
      <c r="C12" s="21" t="s">
        <v>16</v>
      </c>
      <c r="D12" s="22" t="s">
        <v>23</v>
      </c>
      <c r="E12" s="91" t="s">
        <v>16</v>
      </c>
      <c r="F12" s="187"/>
      <c r="G12" s="334"/>
      <c r="H12" s="186"/>
      <c r="K12" s="486"/>
      <c r="M12" s="24"/>
      <c r="N12" s="24"/>
      <c r="P12" s="24"/>
    </row>
    <row r="13" spans="1:16" s="11" customFormat="1" ht="15" customHeight="1" x14ac:dyDescent="0.2">
      <c r="A13" s="76" t="s">
        <v>10</v>
      </c>
      <c r="B13" s="120" t="s">
        <v>55</v>
      </c>
      <c r="C13" s="21">
        <v>640</v>
      </c>
      <c r="D13" s="23">
        <v>641</v>
      </c>
      <c r="E13" s="93">
        <v>641</v>
      </c>
      <c r="F13" s="188"/>
      <c r="G13" s="335"/>
      <c r="H13" s="186"/>
      <c r="K13" s="487"/>
      <c r="M13" s="554"/>
      <c r="N13" s="554"/>
      <c r="P13" s="24"/>
    </row>
    <row r="14" spans="1:16" s="11" customFormat="1" ht="15" customHeight="1" thickBot="1" x14ac:dyDescent="0.25">
      <c r="A14" s="77" t="s">
        <v>2</v>
      </c>
      <c r="B14" s="121" t="s">
        <v>12</v>
      </c>
      <c r="C14" s="117">
        <v>0.7</v>
      </c>
      <c r="D14" s="105">
        <v>0.15</v>
      </c>
      <c r="E14" s="106">
        <v>0.15</v>
      </c>
      <c r="F14" s="336"/>
      <c r="G14" s="337">
        <v>0.13</v>
      </c>
      <c r="H14" s="114"/>
      <c r="K14" s="487"/>
      <c r="M14" s="554"/>
      <c r="N14" s="554"/>
      <c r="P14" s="24"/>
    </row>
    <row r="15" spans="1:16" s="11" customFormat="1" ht="20.100000000000001" customHeight="1" thickTop="1" thickBot="1" x14ac:dyDescent="0.25">
      <c r="A15" s="78" t="s">
        <v>13</v>
      </c>
      <c r="B15" s="130"/>
      <c r="C15" s="561"/>
      <c r="D15" s="562"/>
      <c r="E15" s="563"/>
      <c r="F15" s="558"/>
      <c r="G15" s="559"/>
      <c r="H15" s="560"/>
      <c r="K15" s="488"/>
      <c r="M15" s="552"/>
      <c r="N15" s="552"/>
      <c r="P15" s="488"/>
    </row>
    <row r="16" spans="1:16" s="11" customFormat="1" ht="15" customHeight="1" thickTop="1" x14ac:dyDescent="0.2">
      <c r="A16" s="79" t="s">
        <v>2</v>
      </c>
      <c r="B16" s="196" t="s">
        <v>2</v>
      </c>
      <c r="C16" s="172"/>
      <c r="D16" s="100"/>
      <c r="E16" s="108"/>
      <c r="F16" s="172" t="s">
        <v>2</v>
      </c>
      <c r="G16" s="108" t="s">
        <v>2</v>
      </c>
      <c r="H16" s="173" t="s">
        <v>2</v>
      </c>
      <c r="J16" s="470"/>
      <c r="K16" s="490"/>
      <c r="M16" s="490"/>
      <c r="N16" s="491"/>
      <c r="P16" s="490"/>
    </row>
    <row r="17" spans="1:16" s="11" customFormat="1" ht="15" customHeight="1" x14ac:dyDescent="0.2">
      <c r="A17" s="80">
        <v>201</v>
      </c>
      <c r="B17" s="197">
        <v>1828</v>
      </c>
      <c r="C17" s="177">
        <f>$C$14*F17</f>
        <v>0</v>
      </c>
      <c r="D17" s="157">
        <f>$D$14*F17</f>
        <v>0</v>
      </c>
      <c r="E17" s="166">
        <f>$E$14*F17</f>
        <v>0</v>
      </c>
      <c r="F17" s="528">
        <f>B17*$D$32</f>
        <v>0</v>
      </c>
      <c r="G17" s="536">
        <f>F17*G$14</f>
        <v>0</v>
      </c>
      <c r="H17" s="529">
        <f>F17+G17</f>
        <v>0</v>
      </c>
      <c r="J17" s="32"/>
      <c r="K17" s="486"/>
      <c r="M17" s="503"/>
      <c r="N17" s="504"/>
      <c r="P17" s="489"/>
    </row>
    <row r="18" spans="1:16" s="11" customFormat="1" ht="15" customHeight="1" x14ac:dyDescent="0.2">
      <c r="A18" s="387"/>
      <c r="B18" s="388"/>
      <c r="C18" s="389"/>
      <c r="D18" s="390"/>
      <c r="E18" s="391"/>
      <c r="F18" s="392"/>
      <c r="G18" s="391"/>
      <c r="H18" s="393"/>
      <c r="I18" s="394"/>
      <c r="J18" s="32"/>
      <c r="K18" s="502"/>
      <c r="M18" s="503"/>
      <c r="N18" s="504"/>
      <c r="P18" s="505"/>
    </row>
    <row r="19" spans="1:16" s="11" customFormat="1" ht="15" customHeight="1" x14ac:dyDescent="0.2">
      <c r="A19" s="395">
        <v>203</v>
      </c>
      <c r="B19" s="396">
        <v>1342</v>
      </c>
      <c r="C19" s="397">
        <f>$C$14*F19</f>
        <v>0</v>
      </c>
      <c r="D19" s="398">
        <f>$D$14*F19</f>
        <v>0</v>
      </c>
      <c r="E19" s="399">
        <f>$E$14*F19</f>
        <v>0</v>
      </c>
      <c r="F19" s="528">
        <f>B19*$D$32</f>
        <v>0</v>
      </c>
      <c r="G19" s="536">
        <f>F19*G$14</f>
        <v>0</v>
      </c>
      <c r="H19" s="529">
        <f>F19+G19</f>
        <v>0</v>
      </c>
      <c r="I19" s="394"/>
      <c r="J19" s="32"/>
      <c r="K19" s="502"/>
      <c r="M19" s="493"/>
      <c r="N19" s="494"/>
      <c r="P19" s="505"/>
    </row>
    <row r="20" spans="1:16" s="11" customFormat="1" ht="15" customHeight="1" x14ac:dyDescent="0.2">
      <c r="A20" s="402"/>
      <c r="B20" s="403"/>
      <c r="C20" s="404"/>
      <c r="D20" s="405"/>
      <c r="E20" s="406"/>
      <c r="F20" s="407"/>
      <c r="G20" s="406"/>
      <c r="H20" s="408"/>
      <c r="I20" s="394"/>
      <c r="J20" s="132"/>
      <c r="K20" s="495"/>
      <c r="M20" s="496"/>
      <c r="N20" s="497"/>
      <c r="P20" s="507"/>
    </row>
    <row r="21" spans="1:16" s="11" customFormat="1" ht="15" customHeight="1" x14ac:dyDescent="0.2">
      <c r="A21" s="395"/>
      <c r="B21" s="395"/>
      <c r="C21" s="397"/>
      <c r="D21" s="398"/>
      <c r="E21" s="399"/>
      <c r="F21" s="528"/>
      <c r="G21" s="536"/>
      <c r="H21" s="529"/>
      <c r="I21" s="394"/>
      <c r="J21" s="32"/>
      <c r="K21" s="287"/>
      <c r="M21" s="503"/>
      <c r="N21" s="504"/>
      <c r="P21" s="286"/>
    </row>
    <row r="22" spans="1:16" s="11" customFormat="1" ht="15" customHeight="1" x14ac:dyDescent="0.2">
      <c r="A22" s="395"/>
      <c r="B22" s="395"/>
      <c r="C22" s="397"/>
      <c r="D22" s="398"/>
      <c r="E22" s="399"/>
      <c r="F22" s="400"/>
      <c r="G22" s="399"/>
      <c r="H22" s="401"/>
      <c r="I22" s="394"/>
      <c r="J22" s="32"/>
      <c r="K22" s="284"/>
      <c r="M22" s="509"/>
      <c r="N22" s="510"/>
      <c r="P22" s="286"/>
    </row>
    <row r="23" spans="1:16" s="11" customFormat="1" ht="15" customHeight="1" x14ac:dyDescent="0.2">
      <c r="A23" s="395"/>
      <c r="B23" s="395"/>
      <c r="C23" s="397"/>
      <c r="D23" s="398"/>
      <c r="E23" s="399"/>
      <c r="F23" s="528"/>
      <c r="G23" s="536"/>
      <c r="H23" s="529"/>
      <c r="I23" s="394"/>
      <c r="J23" s="32"/>
      <c r="K23" s="502"/>
      <c r="M23" s="503"/>
      <c r="N23" s="504"/>
      <c r="P23" s="505"/>
    </row>
    <row r="24" spans="1:16" s="11" customFormat="1" ht="15" customHeight="1" x14ac:dyDescent="0.2">
      <c r="A24" s="395"/>
      <c r="B24" s="395"/>
      <c r="C24" s="397"/>
      <c r="D24" s="398"/>
      <c r="E24" s="399"/>
      <c r="F24" s="400"/>
      <c r="G24" s="399"/>
      <c r="H24" s="401"/>
      <c r="I24" s="394"/>
      <c r="J24" s="32"/>
      <c r="K24" s="508"/>
      <c r="M24" s="503"/>
      <c r="N24" s="504"/>
      <c r="P24" s="505"/>
    </row>
    <row r="25" spans="1:16" s="11" customFormat="1" ht="15" customHeight="1" x14ac:dyDescent="0.2">
      <c r="A25" s="395"/>
      <c r="B25" s="395"/>
      <c r="C25" s="397"/>
      <c r="D25" s="398"/>
      <c r="E25" s="399"/>
      <c r="F25" s="528"/>
      <c r="G25" s="536"/>
      <c r="H25" s="529"/>
      <c r="I25" s="394"/>
      <c r="J25" s="32"/>
      <c r="K25" s="486"/>
      <c r="M25" s="503"/>
      <c r="N25" s="504"/>
      <c r="P25" s="489"/>
    </row>
    <row r="26" spans="1:16" s="11" customFormat="1" ht="15" customHeight="1" x14ac:dyDescent="0.2">
      <c r="A26" s="395"/>
      <c r="B26" s="395"/>
      <c r="C26" s="397"/>
      <c r="D26" s="398"/>
      <c r="E26" s="399"/>
      <c r="F26" s="528"/>
      <c r="G26" s="536"/>
      <c r="H26" s="529"/>
      <c r="I26" s="394"/>
      <c r="J26" s="32"/>
      <c r="K26" s="486"/>
      <c r="M26" s="503"/>
      <c r="N26" s="504"/>
      <c r="P26" s="489"/>
    </row>
    <row r="27" spans="1:16" s="11" customFormat="1" ht="15" customHeight="1" x14ac:dyDescent="0.2">
      <c r="A27" s="409"/>
      <c r="B27" s="395"/>
      <c r="C27" s="410"/>
      <c r="D27" s="411"/>
      <c r="E27" s="412"/>
      <c r="F27" s="410"/>
      <c r="G27" s="413"/>
      <c r="H27" s="414"/>
      <c r="I27" s="394"/>
    </row>
    <row r="28" spans="1:16" s="11" customFormat="1" ht="15" customHeight="1" x14ac:dyDescent="0.2">
      <c r="A28" s="395"/>
      <c r="B28" s="395"/>
      <c r="C28" s="397"/>
      <c r="D28" s="398"/>
      <c r="E28" s="399"/>
      <c r="F28" s="528"/>
      <c r="G28" s="536"/>
      <c r="H28" s="529"/>
      <c r="I28" s="394"/>
      <c r="K28" s="502"/>
      <c r="L28" s="498"/>
      <c r="M28" s="493"/>
      <c r="N28" s="494"/>
      <c r="P28" s="505"/>
    </row>
    <row r="29" spans="1:16" s="11" customFormat="1" ht="15" customHeight="1" x14ac:dyDescent="0.2">
      <c r="A29" s="395"/>
      <c r="B29" s="415"/>
      <c r="C29" s="397"/>
      <c r="D29" s="398"/>
      <c r="E29" s="399"/>
      <c r="F29" s="400"/>
      <c r="G29" s="399"/>
      <c r="H29" s="401"/>
      <c r="I29" s="394"/>
      <c r="K29" s="508"/>
      <c r="M29" s="28"/>
      <c r="N29" s="497"/>
      <c r="P29" s="505"/>
    </row>
    <row r="30" spans="1:16" s="11" customFormat="1" ht="15" customHeight="1" x14ac:dyDescent="0.2">
      <c r="A30" s="395"/>
      <c r="B30" s="395"/>
      <c r="C30" s="397"/>
      <c r="D30" s="398"/>
      <c r="E30" s="399"/>
      <c r="F30" s="528"/>
      <c r="G30" s="536"/>
      <c r="H30" s="529"/>
      <c r="I30" s="394"/>
    </row>
    <row r="31" spans="1:16" s="11" customFormat="1" ht="15" customHeight="1" thickBot="1" x14ac:dyDescent="0.25">
      <c r="A31" s="82"/>
      <c r="B31" s="80"/>
      <c r="C31" s="327"/>
      <c r="D31" s="199"/>
      <c r="E31" s="200"/>
      <c r="F31" s="175"/>
      <c r="G31" s="110"/>
      <c r="H31" s="159"/>
      <c r="J31" s="512"/>
      <c r="K31" s="486"/>
      <c r="M31" s="493"/>
      <c r="N31" s="494"/>
      <c r="P31" s="489"/>
    </row>
    <row r="32" spans="1:16" s="11" customFormat="1" ht="20.100000000000001" customHeight="1" thickTop="1" thickBot="1" x14ac:dyDescent="0.25">
      <c r="A32" s="140"/>
      <c r="B32" s="192" t="s">
        <v>26</v>
      </c>
      <c r="C32" s="142" t="s">
        <v>27</v>
      </c>
      <c r="D32" s="143">
        <v>0</v>
      </c>
      <c r="E32" s="193" t="s">
        <v>71</v>
      </c>
      <c r="F32" s="176"/>
      <c r="G32" s="329"/>
      <c r="H32" s="48"/>
      <c r="K32" s="284"/>
      <c r="M32" s="282"/>
      <c r="N32" s="285"/>
      <c r="P32" s="286"/>
    </row>
    <row r="33" spans="1:16" s="11" customFormat="1" ht="15" customHeight="1" thickTop="1" x14ac:dyDescent="0.2">
      <c r="A33" s="82"/>
      <c r="B33" s="163"/>
      <c r="C33" s="164"/>
      <c r="D33" s="164"/>
      <c r="E33" s="165"/>
      <c r="F33" s="177"/>
      <c r="G33" s="166"/>
      <c r="H33" s="158"/>
      <c r="K33" s="287"/>
      <c r="M33" s="493"/>
      <c r="N33" s="494"/>
      <c r="P33" s="286"/>
    </row>
    <row r="34" spans="1:16" s="11" customFormat="1" ht="15" customHeight="1" x14ac:dyDescent="0.2">
      <c r="A34" s="82"/>
      <c r="B34" s="27"/>
      <c r="C34" s="102"/>
      <c r="D34" s="102"/>
      <c r="E34" s="110"/>
      <c r="F34" s="175"/>
      <c r="G34" s="110"/>
      <c r="H34" s="159"/>
      <c r="K34" s="282"/>
      <c r="M34" s="282"/>
      <c r="N34" s="285"/>
      <c r="P34" s="282"/>
    </row>
    <row r="35" spans="1:16" s="11" customFormat="1" ht="15" customHeight="1" thickBot="1" x14ac:dyDescent="0.25">
      <c r="A35" s="82"/>
      <c r="B35" s="168"/>
      <c r="C35" s="194"/>
      <c r="D35" s="194"/>
      <c r="E35" s="195"/>
      <c r="F35" s="177"/>
      <c r="G35" s="166"/>
      <c r="H35" s="158"/>
      <c r="K35" s="496"/>
      <c r="M35" s="496"/>
      <c r="N35" s="496"/>
      <c r="P35" s="496"/>
    </row>
    <row r="36" spans="1:16" s="11" customFormat="1" ht="20.100000000000001" customHeight="1" thickTop="1" x14ac:dyDescent="0.2">
      <c r="A36" s="613" t="s">
        <v>17</v>
      </c>
      <c r="B36" s="615" t="s">
        <v>73</v>
      </c>
      <c r="C36" s="569"/>
      <c r="D36" s="569"/>
      <c r="E36" s="569"/>
      <c r="F36" s="30"/>
      <c r="G36" s="330"/>
      <c r="H36" s="33"/>
      <c r="K36" s="32"/>
      <c r="M36" s="32"/>
      <c r="N36" s="32"/>
      <c r="P36" s="32"/>
    </row>
    <row r="37" spans="1:16" s="11" customFormat="1" ht="20.100000000000001" customHeight="1" thickBot="1" x14ac:dyDescent="0.25">
      <c r="A37" s="614"/>
      <c r="B37" s="616" t="s">
        <v>72</v>
      </c>
      <c r="C37" s="617"/>
      <c r="D37" s="617"/>
      <c r="E37" s="617"/>
      <c r="F37" s="178"/>
      <c r="G37" s="331"/>
      <c r="H37" s="31"/>
      <c r="K37" s="281"/>
      <c r="M37" s="281"/>
      <c r="N37" s="281"/>
      <c r="P37" s="281"/>
    </row>
    <row r="38" spans="1:16" s="11" customFormat="1" ht="15" customHeight="1" thickTop="1" x14ac:dyDescent="0.2">
      <c r="A38" s="111"/>
      <c r="B38" s="151"/>
      <c r="C38" s="152"/>
      <c r="D38" s="152"/>
      <c r="E38" s="169"/>
      <c r="F38" s="176"/>
      <c r="G38" s="328"/>
      <c r="H38" s="155"/>
      <c r="K38" s="496"/>
      <c r="M38" s="496"/>
      <c r="N38" s="496"/>
      <c r="P38" s="496"/>
    </row>
    <row r="39" spans="1:16" s="11" customFormat="1" ht="15" customHeight="1" x14ac:dyDescent="0.2">
      <c r="A39" s="82"/>
      <c r="B39" s="27"/>
      <c r="C39" s="156"/>
      <c r="D39" s="156"/>
      <c r="E39" s="49"/>
      <c r="F39" s="176"/>
      <c r="G39" s="328"/>
      <c r="H39" s="155"/>
      <c r="K39" s="26"/>
      <c r="M39" s="26"/>
      <c r="N39" s="26"/>
      <c r="P39" s="26"/>
    </row>
    <row r="40" spans="1:16" s="11" customFormat="1" ht="15" customHeight="1" x14ac:dyDescent="0.2">
      <c r="A40" s="82"/>
      <c r="B40" s="27"/>
      <c r="C40" s="156"/>
      <c r="D40" s="156"/>
      <c r="E40" s="49"/>
      <c r="F40" s="176"/>
      <c r="G40" s="328"/>
      <c r="H40" s="155"/>
      <c r="K40" s="32"/>
      <c r="M40" s="32"/>
      <c r="N40" s="32"/>
      <c r="P40" s="32"/>
    </row>
    <row r="41" spans="1:16" s="11" customFormat="1" ht="15" customHeight="1" x14ac:dyDescent="0.2">
      <c r="A41" s="82"/>
      <c r="B41" s="27"/>
      <c r="C41" s="156"/>
      <c r="D41" s="156"/>
      <c r="E41" s="49"/>
      <c r="F41" s="176"/>
      <c r="G41" s="328"/>
      <c r="H41" s="155"/>
      <c r="K41" s="282"/>
      <c r="M41" s="282"/>
      <c r="N41" s="282"/>
      <c r="P41" s="282"/>
    </row>
    <row r="42" spans="1:16" s="11" customFormat="1" ht="15" customHeight="1" x14ac:dyDescent="0.2">
      <c r="A42" s="82"/>
      <c r="B42" s="151"/>
      <c r="C42" s="153"/>
      <c r="D42" s="153"/>
      <c r="E42" s="170"/>
      <c r="F42" s="179"/>
      <c r="G42" s="332"/>
      <c r="H42" s="154"/>
      <c r="K42" s="282"/>
      <c r="M42" s="282"/>
      <c r="N42" s="282"/>
      <c r="P42" s="282"/>
    </row>
    <row r="43" spans="1:16" s="11" customFormat="1" ht="15" customHeight="1" x14ac:dyDescent="0.2">
      <c r="A43" s="82"/>
      <c r="B43" s="27"/>
      <c r="C43" s="156"/>
      <c r="D43" s="156"/>
      <c r="E43" s="49"/>
      <c r="F43" s="176"/>
      <c r="G43" s="328"/>
      <c r="H43" s="155"/>
      <c r="K43" s="32"/>
      <c r="M43" s="32"/>
      <c r="N43" s="32"/>
      <c r="P43" s="32"/>
    </row>
    <row r="44" spans="1:16" s="11" customFormat="1" ht="15" customHeight="1" x14ac:dyDescent="0.2">
      <c r="A44" s="82"/>
      <c r="B44" s="27"/>
      <c r="C44" s="156"/>
      <c r="D44" s="156"/>
      <c r="E44" s="49"/>
      <c r="F44" s="176"/>
      <c r="G44" s="328"/>
      <c r="H44" s="155"/>
      <c r="K44" s="28"/>
      <c r="M44" s="28"/>
      <c r="N44" s="28"/>
      <c r="P44" s="28"/>
    </row>
    <row r="45" spans="1:16" s="11" customFormat="1" ht="15" customHeight="1" x14ac:dyDescent="0.2">
      <c r="A45" s="82"/>
      <c r="B45" s="167"/>
      <c r="C45" s="156"/>
      <c r="D45" s="156"/>
      <c r="E45" s="49"/>
      <c r="F45" s="176"/>
      <c r="G45" s="328"/>
      <c r="H45" s="155"/>
      <c r="K45" s="28"/>
      <c r="M45" s="28"/>
      <c r="N45" s="28"/>
      <c r="P45" s="28"/>
    </row>
    <row r="46" spans="1:16" s="11" customFormat="1" ht="15" customHeight="1" x14ac:dyDescent="0.2">
      <c r="A46" s="82"/>
      <c r="B46" s="151"/>
      <c r="C46" s="153"/>
      <c r="D46" s="153"/>
      <c r="E46" s="170"/>
      <c r="F46" s="179"/>
      <c r="G46" s="332"/>
      <c r="H46" s="154"/>
      <c r="K46" s="28"/>
      <c r="M46" s="28"/>
      <c r="N46" s="28"/>
      <c r="P46" s="28"/>
    </row>
    <row r="47" spans="1:16" s="11" customFormat="1" ht="15" customHeight="1" x14ac:dyDescent="0.2">
      <c r="A47" s="82"/>
      <c r="B47" s="27"/>
      <c r="C47" s="156"/>
      <c r="D47" s="156"/>
      <c r="E47" s="49"/>
      <c r="F47" s="176"/>
      <c r="G47" s="328"/>
      <c r="H47" s="155"/>
      <c r="K47" s="281"/>
      <c r="M47" s="281"/>
      <c r="N47" s="281"/>
      <c r="P47" s="281"/>
    </row>
    <row r="48" spans="1:16" s="11" customFormat="1" ht="15" customHeight="1" x14ac:dyDescent="0.2">
      <c r="A48" s="82"/>
      <c r="B48" s="27"/>
      <c r="C48" s="153"/>
      <c r="D48" s="153"/>
      <c r="E48" s="170"/>
      <c r="F48" s="179"/>
      <c r="G48" s="332"/>
      <c r="H48" s="154"/>
      <c r="K48" s="281"/>
      <c r="M48" s="281"/>
      <c r="N48" s="281"/>
      <c r="P48" s="281"/>
    </row>
    <row r="49" spans="1:16" s="11" customFormat="1" ht="15" customHeight="1" x14ac:dyDescent="0.2">
      <c r="A49" s="82"/>
      <c r="B49" s="27"/>
      <c r="C49" s="156"/>
      <c r="D49" s="156"/>
      <c r="E49" s="49"/>
      <c r="F49" s="176"/>
      <c r="G49" s="328"/>
      <c r="H49" s="155"/>
      <c r="K49" s="283"/>
      <c r="M49" s="283"/>
      <c r="N49" s="283"/>
      <c r="P49" s="283"/>
    </row>
    <row r="50" spans="1:16" s="11" customFormat="1" ht="15" customHeight="1" x14ac:dyDescent="0.2">
      <c r="A50" s="82"/>
      <c r="B50" s="27"/>
      <c r="C50" s="156"/>
      <c r="D50" s="156"/>
      <c r="E50" s="49"/>
      <c r="F50" s="176"/>
      <c r="G50" s="328"/>
      <c r="H50" s="155"/>
      <c r="K50" s="283"/>
      <c r="M50" s="283"/>
      <c r="N50" s="283"/>
      <c r="P50" s="283"/>
    </row>
    <row r="51" spans="1:16" s="11" customFormat="1" ht="15" customHeight="1" x14ac:dyDescent="0.2">
      <c r="A51" s="82"/>
      <c r="B51" s="167"/>
      <c r="C51" s="156"/>
      <c r="D51" s="156"/>
      <c r="E51" s="49"/>
      <c r="F51" s="176"/>
      <c r="G51" s="328"/>
      <c r="H51" s="155"/>
      <c r="K51" s="501"/>
      <c r="M51" s="501"/>
      <c r="N51" s="501"/>
      <c r="P51" s="501"/>
    </row>
    <row r="52" spans="1:16" s="11" customFormat="1" ht="15" customHeight="1" x14ac:dyDescent="0.2">
      <c r="A52" s="82"/>
      <c r="B52" s="151"/>
      <c r="C52" s="153"/>
      <c r="D52" s="153"/>
      <c r="E52" s="170"/>
      <c r="F52" s="179"/>
      <c r="G52" s="332"/>
      <c r="H52" s="154"/>
      <c r="K52" s="501"/>
      <c r="M52" s="501"/>
      <c r="N52" s="501"/>
      <c r="P52" s="501"/>
    </row>
    <row r="53" spans="1:16" s="11" customFormat="1" ht="15" customHeight="1" thickBot="1" x14ac:dyDescent="0.25">
      <c r="A53" s="162"/>
      <c r="B53" s="168"/>
      <c r="C53" s="147"/>
      <c r="D53" s="147"/>
      <c r="E53" s="171"/>
      <c r="F53" s="180"/>
      <c r="G53" s="333"/>
      <c r="H53" s="181"/>
    </row>
    <row r="54" spans="1:16" s="11" customFormat="1" ht="20.100000000000001" customHeight="1" thickTop="1" thickBot="1" x14ac:dyDescent="0.25">
      <c r="A54" s="161" t="s">
        <v>53</v>
      </c>
      <c r="B54" s="607" t="str">
        <f>'100 Series'!B54</f>
        <v>Hourly Rate for Repairs &amp; Authorized Service Outside of Contractual Obligations is = $0.00 / Hr. for One Person</v>
      </c>
      <c r="C54" s="608"/>
      <c r="D54" s="608"/>
      <c r="E54" s="608"/>
      <c r="F54" s="608"/>
      <c r="G54" s="608"/>
      <c r="H54" s="609"/>
    </row>
    <row r="55" spans="1:16" s="11" customFormat="1" ht="15" customHeight="1" thickTop="1" x14ac:dyDescent="0.2">
      <c r="A55" s="12"/>
      <c r="E55" s="5"/>
      <c r="H55" s="36"/>
    </row>
    <row r="56" spans="1:16" s="11" customFormat="1" ht="20.100000000000001" customHeight="1" x14ac:dyDescent="0.2">
      <c r="A56" s="585" t="s">
        <v>18</v>
      </c>
      <c r="B56" s="586"/>
      <c r="C56" s="586"/>
      <c r="D56" s="586"/>
      <c r="E56" s="586"/>
      <c r="F56" s="586"/>
      <c r="G56" s="586"/>
      <c r="H56" s="587"/>
      <c r="K56" s="16"/>
      <c r="L56" s="16"/>
      <c r="M56" s="16"/>
      <c r="N56" s="16"/>
      <c r="O56" s="16"/>
      <c r="P56" s="16"/>
    </row>
    <row r="57" spans="1:16" s="11" customFormat="1" ht="15" customHeight="1" x14ac:dyDescent="0.2">
      <c r="A57" s="37"/>
      <c r="B57" s="38"/>
      <c r="C57" s="38"/>
      <c r="D57" s="38"/>
      <c r="E57" s="38"/>
      <c r="F57" s="38"/>
      <c r="G57" s="38"/>
      <c r="H57" s="39"/>
      <c r="K57" s="38"/>
      <c r="M57" s="38"/>
      <c r="N57" s="38"/>
      <c r="P57" s="38"/>
    </row>
    <row r="58" spans="1:16" s="11" customFormat="1" ht="15" customHeight="1" x14ac:dyDescent="0.2">
      <c r="A58" s="588" t="s">
        <v>62</v>
      </c>
      <c r="B58" s="589"/>
      <c r="C58" s="589"/>
      <c r="D58" s="589"/>
      <c r="E58" s="589"/>
      <c r="F58" s="589"/>
      <c r="G58" s="589"/>
      <c r="H58" s="590"/>
    </row>
    <row r="59" spans="1:16" s="11" customFormat="1" ht="15" customHeight="1" x14ac:dyDescent="0.2">
      <c r="A59" s="588" t="s">
        <v>63</v>
      </c>
      <c r="B59" s="589"/>
      <c r="C59" s="589"/>
      <c r="D59" s="589"/>
      <c r="E59" s="589"/>
      <c r="F59" s="589"/>
      <c r="G59" s="589"/>
      <c r="H59" s="590"/>
    </row>
    <row r="60" spans="1:16" s="11" customFormat="1" ht="15" customHeight="1" x14ac:dyDescent="0.2">
      <c r="A60" s="588" t="s">
        <v>64</v>
      </c>
      <c r="B60" s="589"/>
      <c r="C60" s="589"/>
      <c r="D60" s="589"/>
      <c r="E60" s="589"/>
      <c r="F60" s="589"/>
      <c r="G60" s="589"/>
      <c r="H60" s="590"/>
    </row>
    <row r="61" spans="1:16" s="11" customFormat="1" ht="15" customHeight="1" x14ac:dyDescent="0.2">
      <c r="A61" s="565" t="s">
        <v>65</v>
      </c>
      <c r="B61" s="566"/>
      <c r="C61" s="566"/>
      <c r="D61" s="566"/>
      <c r="E61" s="566"/>
      <c r="F61" s="566"/>
      <c r="G61" s="566"/>
      <c r="H61" s="567"/>
    </row>
    <row r="62" spans="1:16" s="11" customFormat="1" ht="15" customHeight="1" x14ac:dyDescent="0.2">
      <c r="A62" s="565" t="s">
        <v>66</v>
      </c>
      <c r="B62" s="566"/>
      <c r="C62" s="566"/>
      <c r="D62" s="566"/>
      <c r="E62" s="566"/>
      <c r="F62" s="566"/>
      <c r="G62" s="566"/>
      <c r="H62" s="567"/>
    </row>
    <row r="63" spans="1:16" s="11" customFormat="1" ht="15" customHeight="1" x14ac:dyDescent="0.2">
      <c r="A63" s="588" t="s">
        <v>67</v>
      </c>
      <c r="B63" s="589"/>
      <c r="C63" s="589"/>
      <c r="D63" s="589"/>
      <c r="E63" s="589"/>
      <c r="F63" s="589"/>
      <c r="G63" s="589"/>
      <c r="H63" s="590"/>
    </row>
    <row r="64" spans="1:16" s="11" customFormat="1" ht="15" customHeight="1" x14ac:dyDescent="0.2">
      <c r="A64" s="588" t="s">
        <v>68</v>
      </c>
      <c r="B64" s="589"/>
      <c r="C64" s="589"/>
      <c r="D64" s="589"/>
      <c r="E64" s="589"/>
      <c r="F64" s="589"/>
      <c r="G64" s="589"/>
      <c r="H64" s="590"/>
    </row>
    <row r="65" spans="1:8" s="11" customFormat="1" ht="15" customHeight="1" x14ac:dyDescent="0.2">
      <c r="A65" s="588" t="s">
        <v>69</v>
      </c>
      <c r="B65" s="589"/>
      <c r="C65" s="589"/>
      <c r="D65" s="589"/>
      <c r="E65" s="589"/>
      <c r="F65" s="589"/>
      <c r="G65" s="589"/>
      <c r="H65" s="590"/>
    </row>
    <row r="66" spans="1:8" s="11" customFormat="1" ht="15" customHeight="1" x14ac:dyDescent="0.2">
      <c r="A66" s="565" t="s">
        <v>70</v>
      </c>
      <c r="B66" s="566"/>
      <c r="C66" s="566"/>
      <c r="D66" s="566"/>
      <c r="E66" s="566"/>
      <c r="F66" s="566"/>
      <c r="G66" s="566"/>
      <c r="H66" s="567"/>
    </row>
    <row r="67" spans="1:8" s="11" customFormat="1" ht="15" customHeight="1" x14ac:dyDescent="0.2">
      <c r="A67" s="12"/>
      <c r="E67" s="5"/>
      <c r="H67" s="13"/>
    </row>
    <row r="68" spans="1:8" s="11" customFormat="1" ht="15" customHeight="1" x14ac:dyDescent="0.2">
      <c r="A68" s="12"/>
      <c r="E68" s="583" t="s">
        <v>22</v>
      </c>
      <c r="F68" s="583"/>
      <c r="G68" s="583"/>
      <c r="H68" s="13"/>
    </row>
    <row r="69" spans="1:8" s="11" customFormat="1" ht="15" customHeight="1" x14ac:dyDescent="0.2">
      <c r="A69" s="12"/>
      <c r="E69" s="5"/>
      <c r="H69" s="13"/>
    </row>
    <row r="70" spans="1:8" s="11" customFormat="1" ht="15" customHeight="1" x14ac:dyDescent="0.2">
      <c r="A70" s="12"/>
      <c r="E70" s="5"/>
      <c r="H70" s="13"/>
    </row>
    <row r="71" spans="1:8" s="11" customFormat="1" ht="15" customHeight="1" x14ac:dyDescent="0.2">
      <c r="A71" s="12"/>
      <c r="C71" s="5"/>
      <c r="D71" s="5"/>
      <c r="E71" s="584" t="s">
        <v>50</v>
      </c>
      <c r="F71" s="584"/>
      <c r="G71" s="584"/>
      <c r="H71" s="13"/>
    </row>
    <row r="72" spans="1:8" s="11" customFormat="1" ht="15" customHeight="1" x14ac:dyDescent="0.2">
      <c r="A72" s="12"/>
      <c r="E72" s="5"/>
      <c r="H72" s="13"/>
    </row>
    <row r="73" spans="1:8" s="11" customFormat="1" ht="15" customHeight="1" x14ac:dyDescent="0.2">
      <c r="A73" s="12"/>
      <c r="E73" s="5"/>
      <c r="H73" s="13"/>
    </row>
    <row r="74" spans="1:8" s="38" customFormat="1" ht="20.100000000000001" customHeight="1" x14ac:dyDescent="0.2">
      <c r="A74" s="37" t="s">
        <v>60</v>
      </c>
      <c r="B74" s="582" t="s">
        <v>61</v>
      </c>
      <c r="C74" s="582"/>
      <c r="D74" s="131">
        <v>30</v>
      </c>
      <c r="E74" s="32" t="s">
        <v>59</v>
      </c>
      <c r="F74" s="582" t="s">
        <v>58</v>
      </c>
      <c r="G74" s="582"/>
      <c r="H74" s="39"/>
    </row>
    <row r="75" spans="1:8" s="11" customFormat="1" ht="15" customHeight="1" thickBot="1" x14ac:dyDescent="0.25">
      <c r="A75" s="40"/>
      <c r="B75" s="41"/>
      <c r="C75" s="42"/>
      <c r="D75" s="41"/>
      <c r="E75" s="6"/>
      <c r="F75" s="41"/>
      <c r="G75" s="7"/>
      <c r="H75" s="43"/>
    </row>
    <row r="76" spans="1:8" s="11" customFormat="1" ht="15" customHeight="1" thickTop="1" x14ac:dyDescent="0.2">
      <c r="E76" s="5"/>
    </row>
    <row r="77" spans="1:8" s="11" customFormat="1" ht="15" customHeight="1" x14ac:dyDescent="0.2">
      <c r="E77" s="5"/>
    </row>
    <row r="78" spans="1:8" s="11" customFormat="1" ht="15" customHeight="1" x14ac:dyDescent="0.2">
      <c r="E78" s="5"/>
    </row>
    <row r="79" spans="1:8" s="11" customFormat="1" ht="15" customHeight="1" x14ac:dyDescent="0.2">
      <c r="E79" s="5"/>
    </row>
    <row r="80" spans="1:8" s="11" customFormat="1" ht="15" customHeight="1" x14ac:dyDescent="0.2">
      <c r="E80" s="5"/>
    </row>
    <row r="81" spans="5:16" s="11" customFormat="1" ht="15" customHeight="1" x14ac:dyDescent="0.2">
      <c r="E81" s="5"/>
    </row>
    <row r="82" spans="5:16" ht="15" customHeight="1" x14ac:dyDescent="0.2">
      <c r="K82" s="11"/>
      <c r="L82" s="11"/>
      <c r="M82" s="11"/>
      <c r="N82" s="11"/>
      <c r="O82" s="11"/>
      <c r="P82" s="11"/>
    </row>
    <row r="83" spans="5:16" ht="15" customHeight="1" x14ac:dyDescent="0.2">
      <c r="K83" s="11"/>
      <c r="L83" s="11"/>
      <c r="M83" s="11"/>
      <c r="N83" s="11"/>
      <c r="O83" s="11"/>
      <c r="P83" s="11"/>
    </row>
    <row r="84" spans="5:16" ht="15" customHeight="1" x14ac:dyDescent="0.2">
      <c r="K84" s="11"/>
      <c r="L84" s="11"/>
      <c r="M84" s="11"/>
      <c r="N84" s="11"/>
      <c r="O84" s="11"/>
      <c r="P84" s="11"/>
    </row>
    <row r="85" spans="5:16" ht="15" customHeight="1" x14ac:dyDescent="0.2">
      <c r="K85" s="11"/>
      <c r="L85" s="11"/>
      <c r="M85" s="11"/>
      <c r="N85" s="11"/>
      <c r="O85" s="11"/>
      <c r="P85" s="11"/>
    </row>
    <row r="86" spans="5:16" ht="15" customHeight="1" x14ac:dyDescent="0.2">
      <c r="K86" s="11"/>
      <c r="L86" s="11"/>
      <c r="M86" s="11"/>
      <c r="N86" s="11"/>
      <c r="O86" s="11"/>
      <c r="P86" s="11"/>
    </row>
    <row r="87" spans="5:16" ht="15" customHeight="1" x14ac:dyDescent="0.2">
      <c r="K87" s="11"/>
      <c r="L87" s="11"/>
      <c r="M87" s="11"/>
      <c r="N87" s="11"/>
      <c r="O87" s="11"/>
      <c r="P87" s="11"/>
    </row>
    <row r="88" spans="5:16" ht="15" customHeight="1" x14ac:dyDescent="0.2">
      <c r="K88" s="11"/>
      <c r="L88" s="11"/>
      <c r="M88" s="11"/>
      <c r="N88" s="11"/>
      <c r="O88" s="11"/>
      <c r="P88" s="11"/>
    </row>
    <row r="89" spans="5:16" ht="15" customHeight="1" x14ac:dyDescent="0.2">
      <c r="K89" s="11"/>
      <c r="L89" s="11"/>
      <c r="M89" s="11"/>
      <c r="N89" s="11"/>
      <c r="O89" s="11"/>
      <c r="P89" s="11"/>
    </row>
    <row r="90" spans="5:16" ht="15" customHeight="1" x14ac:dyDescent="0.2">
      <c r="K90" s="11"/>
      <c r="L90" s="11"/>
      <c r="M90" s="11"/>
      <c r="N90" s="11"/>
      <c r="O90" s="11"/>
      <c r="P90" s="11"/>
    </row>
    <row r="91" spans="5:16" ht="15" customHeight="1" x14ac:dyDescent="0.2">
      <c r="K91" s="11"/>
      <c r="L91" s="11"/>
      <c r="M91" s="11"/>
      <c r="N91" s="11"/>
      <c r="O91" s="11"/>
      <c r="P91" s="11"/>
    </row>
    <row r="92" spans="5:16" ht="15" customHeight="1" x14ac:dyDescent="0.2">
      <c r="K92" s="11"/>
      <c r="L92" s="11"/>
      <c r="M92" s="11"/>
      <c r="N92" s="11"/>
      <c r="O92" s="11"/>
      <c r="P92" s="11"/>
    </row>
    <row r="93" spans="5:16" ht="15" customHeight="1" x14ac:dyDescent="0.2">
      <c r="K93" s="11"/>
      <c r="L93" s="11"/>
      <c r="M93" s="11"/>
      <c r="N93" s="11"/>
      <c r="O93" s="11"/>
      <c r="P93" s="11"/>
    </row>
    <row r="94" spans="5:16" ht="15" customHeight="1" x14ac:dyDescent="0.2">
      <c r="K94" s="11"/>
      <c r="L94" s="11"/>
      <c r="M94" s="11"/>
      <c r="N94" s="11"/>
      <c r="O94" s="11"/>
      <c r="P94" s="11"/>
    </row>
    <row r="95" spans="5:16" ht="15" customHeight="1" x14ac:dyDescent="0.2">
      <c r="K95" s="11"/>
      <c r="L95" s="11"/>
      <c r="M95" s="11"/>
      <c r="N95" s="11"/>
      <c r="O95" s="11"/>
      <c r="P95" s="11"/>
    </row>
    <row r="96" spans="5:16" ht="15" customHeight="1" x14ac:dyDescent="0.2">
      <c r="K96" s="11"/>
      <c r="L96" s="11"/>
      <c r="M96" s="11"/>
      <c r="N96" s="11"/>
      <c r="O96" s="11"/>
      <c r="P96" s="11"/>
    </row>
    <row r="97" spans="11:16" ht="15" customHeight="1" x14ac:dyDescent="0.2">
      <c r="K97" s="11"/>
      <c r="L97" s="11"/>
      <c r="M97" s="11"/>
      <c r="N97" s="11"/>
      <c r="O97" s="11"/>
      <c r="P97" s="11"/>
    </row>
    <row r="98" spans="11:16" ht="15" customHeight="1" x14ac:dyDescent="0.2">
      <c r="K98" s="11"/>
      <c r="L98" s="11"/>
      <c r="M98" s="11"/>
      <c r="N98" s="11"/>
      <c r="O98" s="11"/>
      <c r="P98" s="11"/>
    </row>
    <row r="99" spans="11:16" ht="15" customHeight="1" x14ac:dyDescent="0.2">
      <c r="K99" s="11"/>
      <c r="L99" s="11"/>
      <c r="M99" s="11"/>
      <c r="N99" s="11"/>
      <c r="O99" s="11"/>
      <c r="P99" s="11"/>
    </row>
    <row r="100" spans="11:16" ht="15" customHeight="1" x14ac:dyDescent="0.2">
      <c r="K100" s="11"/>
      <c r="L100" s="11"/>
      <c r="M100" s="11"/>
      <c r="N100" s="11"/>
      <c r="O100" s="11"/>
      <c r="P100" s="11"/>
    </row>
    <row r="101" spans="11:16" ht="15" customHeight="1" x14ac:dyDescent="0.2">
      <c r="K101" s="11"/>
      <c r="L101" s="11"/>
      <c r="M101" s="11"/>
      <c r="N101" s="11"/>
      <c r="O101" s="11"/>
      <c r="P101" s="11"/>
    </row>
    <row r="102" spans="11:16" ht="15" customHeight="1" x14ac:dyDescent="0.2">
      <c r="K102" s="11"/>
      <c r="L102" s="11"/>
      <c r="M102" s="11"/>
      <c r="N102" s="11"/>
      <c r="O102" s="11"/>
      <c r="P102" s="11"/>
    </row>
    <row r="103" spans="11:16" ht="15" customHeight="1" x14ac:dyDescent="0.2"/>
    <row r="104" spans="11:16" ht="15" customHeight="1" x14ac:dyDescent="0.2"/>
    <row r="105" spans="11:16" ht="15" customHeight="1" x14ac:dyDescent="0.2"/>
    <row r="106" spans="11:16" ht="15" customHeight="1" x14ac:dyDescent="0.2"/>
  </sheetData>
  <mergeCells count="30">
    <mergeCell ref="A65:H65"/>
    <mergeCell ref="A66:H66"/>
    <mergeCell ref="E68:G68"/>
    <mergeCell ref="E71:G71"/>
    <mergeCell ref="B74:C74"/>
    <mergeCell ref="F74:G74"/>
    <mergeCell ref="A59:H59"/>
    <mergeCell ref="A60:H60"/>
    <mergeCell ref="A61:H61"/>
    <mergeCell ref="A62:H62"/>
    <mergeCell ref="A63:H63"/>
    <mergeCell ref="A64:H64"/>
    <mergeCell ref="A36:A37"/>
    <mergeCell ref="B36:E36"/>
    <mergeCell ref="B37:E37"/>
    <mergeCell ref="B54:H54"/>
    <mergeCell ref="A56:H56"/>
    <mergeCell ref="A58:H58"/>
    <mergeCell ref="M10:N10"/>
    <mergeCell ref="M13:N13"/>
    <mergeCell ref="M14:N14"/>
    <mergeCell ref="C15:E15"/>
    <mergeCell ref="F15:H15"/>
    <mergeCell ref="M15:N15"/>
    <mergeCell ref="A2:H2"/>
    <mergeCell ref="B4:C4"/>
    <mergeCell ref="B5:C5"/>
    <mergeCell ref="F7:G7"/>
    <mergeCell ref="F8:G8"/>
    <mergeCell ref="C10:E10"/>
  </mergeCells>
  <printOptions horizontalCentered="1"/>
  <pageMargins left="0.25" right="0.25" top="0.5" bottom="0.25" header="0.23622047244094499" footer="0.27559055118110198"/>
  <pageSetup paperSize="5" scale="8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5CF70-50A2-4E0D-B4C1-F79D972C6907}">
  <sheetPr>
    <pageSetUpPr fitToPage="1"/>
  </sheetPr>
  <dimension ref="A1:O103"/>
  <sheetViews>
    <sheetView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18.7109375" customWidth="1"/>
    <col min="2" max="2" width="22.7109375" customWidth="1"/>
    <col min="3" max="3" width="12.7109375" customWidth="1"/>
    <col min="4" max="4" width="12.7109375" style="1" customWidth="1"/>
    <col min="5" max="7" width="15.7109375" customWidth="1"/>
    <col min="8" max="8" width="6.7109375" customWidth="1"/>
    <col min="9" max="10" width="12.7109375" customWidth="1"/>
    <col min="11" max="11" width="6.7109375" customWidth="1"/>
    <col min="12" max="13" width="12.7109375" customWidth="1"/>
    <col min="14" max="14" width="6.7109375" customWidth="1"/>
    <col min="15" max="27" width="12.7109375" customWidth="1"/>
  </cols>
  <sheetData>
    <row r="1" spans="1:15" s="11" customFormat="1" ht="15" customHeight="1" thickTop="1" x14ac:dyDescent="0.2">
      <c r="A1" s="8"/>
      <c r="B1" s="9"/>
      <c r="C1" s="9"/>
      <c r="D1" s="9"/>
      <c r="E1" s="3"/>
      <c r="F1" s="9"/>
      <c r="G1" s="10"/>
    </row>
    <row r="2" spans="1:15" s="11" customFormat="1" ht="20.100000000000001" customHeight="1" x14ac:dyDescent="0.2">
      <c r="A2" s="578" t="s">
        <v>20</v>
      </c>
      <c r="B2" s="579"/>
      <c r="C2" s="579"/>
      <c r="D2" s="579"/>
      <c r="E2" s="579"/>
      <c r="F2" s="579"/>
      <c r="G2" s="580"/>
    </row>
    <row r="3" spans="1:15" s="11" customFormat="1" ht="15" customHeight="1" x14ac:dyDescent="0.2">
      <c r="A3" s="12"/>
      <c r="E3" s="5"/>
      <c r="G3" s="13"/>
    </row>
    <row r="4" spans="1:15" s="11" customFormat="1" ht="15" customHeight="1" x14ac:dyDescent="0.2">
      <c r="A4" s="293" t="s">
        <v>1</v>
      </c>
      <c r="B4" s="483" t="str">
        <f>'100 Series'!B4</f>
        <v>Merkley Oaks</v>
      </c>
      <c r="C4" s="517"/>
      <c r="D4" s="517"/>
      <c r="E4" s="292" t="s">
        <v>0</v>
      </c>
      <c r="F4" s="290">
        <f>'100 Series'!G4</f>
        <v>45748</v>
      </c>
      <c r="G4" s="227"/>
    </row>
    <row r="5" spans="1:15" s="11" customFormat="1" ht="15" customHeight="1" x14ac:dyDescent="0.2">
      <c r="A5" s="293" t="s">
        <v>3</v>
      </c>
      <c r="B5" s="483" t="str">
        <f>'200 Series'!B5</f>
        <v>200 Series</v>
      </c>
      <c r="C5" s="16"/>
      <c r="E5" s="292" t="s">
        <v>54</v>
      </c>
      <c r="F5" s="483" t="str">
        <f>'100 Series'!G5</f>
        <v>XXX - XXX</v>
      </c>
      <c r="G5" s="112"/>
      <c r="J5" s="484"/>
      <c r="L5" s="484"/>
      <c r="M5" s="484"/>
      <c r="O5" s="484"/>
    </row>
    <row r="6" spans="1:15" s="11" customFormat="1" ht="15" customHeight="1" x14ac:dyDescent="0.2">
      <c r="A6" s="293"/>
      <c r="B6" s="516" t="s">
        <v>2</v>
      </c>
      <c r="C6" s="16"/>
      <c r="E6" s="5"/>
      <c r="G6" s="228"/>
      <c r="J6" s="16"/>
      <c r="L6" s="16"/>
      <c r="M6" s="16"/>
      <c r="O6" s="16"/>
    </row>
    <row r="7" spans="1:15" s="11" customFormat="1" ht="15" customHeight="1" x14ac:dyDescent="0.2">
      <c r="A7" s="293" t="s">
        <v>4</v>
      </c>
      <c r="B7" s="116" t="str">
        <f>'100 Series'!B7</f>
        <v>T. B. A.</v>
      </c>
      <c r="C7" s="518"/>
      <c r="D7" s="518"/>
      <c r="E7" s="550" t="str">
        <f>'100 Series'!F7</f>
        <v>CONTRACT PERIOD :</v>
      </c>
      <c r="F7" s="550"/>
      <c r="G7" s="13"/>
    </row>
    <row r="8" spans="1:15" s="11" customFormat="1" ht="15" customHeight="1" x14ac:dyDescent="0.2">
      <c r="A8" s="293" t="s">
        <v>6</v>
      </c>
      <c r="B8" s="116" t="str">
        <f>'100 Series'!B8</f>
        <v>A - 27</v>
      </c>
      <c r="C8" s="16"/>
      <c r="E8" s="550" t="str">
        <f>'100 Series'!F8</f>
        <v>April 1, 2025 to March 31, 2026</v>
      </c>
      <c r="F8" s="550"/>
      <c r="G8" s="112"/>
      <c r="J8" s="484"/>
      <c r="L8" s="484"/>
      <c r="M8" s="484"/>
      <c r="O8" s="484"/>
    </row>
    <row r="9" spans="1:15" s="11" customFormat="1" ht="15" customHeight="1" thickBot="1" x14ac:dyDescent="0.25">
      <c r="A9" s="12"/>
      <c r="B9" s="5"/>
      <c r="D9" s="5"/>
      <c r="G9" s="13"/>
      <c r="J9" s="5"/>
      <c r="L9" s="5"/>
      <c r="M9" s="5"/>
      <c r="O9" s="5"/>
    </row>
    <row r="10" spans="1:15" s="11" customFormat="1" ht="20.100000000000001" customHeight="1" thickTop="1" thickBot="1" x14ac:dyDescent="0.25">
      <c r="A10" s="262"/>
      <c r="B10" s="597" t="s">
        <v>2</v>
      </c>
      <c r="C10" s="598"/>
      <c r="D10" s="599"/>
      <c r="E10" s="269" t="s">
        <v>7</v>
      </c>
      <c r="F10" s="44" t="s">
        <v>21</v>
      </c>
      <c r="G10" s="45" t="s">
        <v>8</v>
      </c>
      <c r="J10" s="485"/>
      <c r="L10" s="553"/>
      <c r="M10" s="553"/>
      <c r="O10" s="32"/>
    </row>
    <row r="11" spans="1:15" s="11" customFormat="1" ht="15" customHeight="1" thickTop="1" x14ac:dyDescent="0.2">
      <c r="A11" s="74" t="s">
        <v>9</v>
      </c>
      <c r="B11" s="90"/>
      <c r="C11" s="21"/>
      <c r="D11" s="91" t="s">
        <v>16</v>
      </c>
      <c r="E11" s="88"/>
      <c r="F11" s="355">
        <v>0.13</v>
      </c>
      <c r="G11" s="229"/>
      <c r="J11" s="486"/>
      <c r="L11" s="24"/>
      <c r="M11" s="24"/>
      <c r="O11" s="24"/>
    </row>
    <row r="12" spans="1:15" s="11" customFormat="1" ht="15" customHeight="1" x14ac:dyDescent="0.2">
      <c r="A12" s="76" t="s">
        <v>10</v>
      </c>
      <c r="B12" s="92"/>
      <c r="C12" s="23" t="s">
        <v>11</v>
      </c>
      <c r="D12" s="93">
        <v>680</v>
      </c>
      <c r="E12" s="92"/>
      <c r="F12" s="93"/>
      <c r="G12" s="229"/>
      <c r="J12" s="486"/>
      <c r="L12" s="24"/>
      <c r="M12" s="24"/>
      <c r="O12" s="24"/>
    </row>
    <row r="13" spans="1:15" s="11" customFormat="1" ht="15" customHeight="1" thickBot="1" x14ac:dyDescent="0.25">
      <c r="A13" s="77" t="s">
        <v>2</v>
      </c>
      <c r="B13" s="92"/>
      <c r="C13" s="23" t="s">
        <v>12</v>
      </c>
      <c r="D13" s="94">
        <v>1</v>
      </c>
      <c r="E13" s="339"/>
      <c r="F13" s="340"/>
      <c r="G13" s="184"/>
      <c r="J13" s="487"/>
      <c r="L13" s="554"/>
      <c r="M13" s="554"/>
      <c r="O13" s="24"/>
    </row>
    <row r="14" spans="1:15" s="11" customFormat="1" ht="20.100000000000001" customHeight="1" thickTop="1" thickBot="1" x14ac:dyDescent="0.25">
      <c r="A14" s="78" t="s">
        <v>13</v>
      </c>
      <c r="B14" s="600"/>
      <c r="C14" s="601"/>
      <c r="D14" s="602"/>
      <c r="E14" s="603"/>
      <c r="F14" s="604"/>
      <c r="G14" s="605"/>
      <c r="J14" s="487"/>
      <c r="L14" s="554"/>
      <c r="M14" s="554"/>
      <c r="O14" s="24"/>
    </row>
    <row r="15" spans="1:15" s="11" customFormat="1" ht="20.100000000000001" customHeight="1" thickTop="1" thickBot="1" x14ac:dyDescent="0.25">
      <c r="A15" s="591" t="s">
        <v>75</v>
      </c>
      <c r="B15" s="592"/>
      <c r="C15" s="592"/>
      <c r="D15" s="592"/>
      <c r="E15" s="592"/>
      <c r="F15" s="592"/>
      <c r="G15" s="593"/>
      <c r="J15" s="488"/>
      <c r="L15" s="552"/>
      <c r="M15" s="552"/>
      <c r="O15" s="488"/>
    </row>
    <row r="16" spans="1:15" s="11" customFormat="1" ht="15" customHeight="1" thickTop="1" x14ac:dyDescent="0.2">
      <c r="A16" s="250"/>
      <c r="B16" s="252"/>
      <c r="C16" s="221"/>
      <c r="D16" s="253"/>
      <c r="E16" s="303"/>
      <c r="F16" s="232"/>
      <c r="G16" s="301"/>
      <c r="I16" s="32"/>
      <c r="J16" s="490"/>
      <c r="L16" s="490"/>
      <c r="M16" s="491"/>
      <c r="O16" s="490"/>
    </row>
    <row r="17" spans="1:15" s="11" customFormat="1" ht="15" customHeight="1" x14ac:dyDescent="0.2">
      <c r="A17" s="395">
        <v>201</v>
      </c>
      <c r="B17" s="416" t="s">
        <v>76</v>
      </c>
      <c r="C17" s="417">
        <v>171</v>
      </c>
      <c r="D17" s="418">
        <f>$C$40*C17</f>
        <v>0</v>
      </c>
      <c r="E17" s="537">
        <f>+D17</f>
        <v>0</v>
      </c>
      <c r="F17" s="538">
        <f>+E17*$F$11</f>
        <v>0</v>
      </c>
      <c r="G17" s="529">
        <f>+E17+F17</f>
        <v>0</v>
      </c>
      <c r="H17" s="394"/>
      <c r="I17" s="32"/>
      <c r="J17" s="502"/>
      <c r="L17" s="503"/>
      <c r="M17" s="504"/>
      <c r="O17" s="505"/>
    </row>
    <row r="18" spans="1:15" s="11" customFormat="1" ht="15" customHeight="1" x14ac:dyDescent="0.2">
      <c r="A18" s="395"/>
      <c r="B18" s="416" t="s">
        <v>82</v>
      </c>
      <c r="C18" s="417">
        <v>44</v>
      </c>
      <c r="D18" s="418">
        <f>$C$40*C18</f>
        <v>0</v>
      </c>
      <c r="E18" s="537">
        <f>+D18</f>
        <v>0</v>
      </c>
      <c r="F18" s="538">
        <f>+E18*$F$11</f>
        <v>0</v>
      </c>
      <c r="G18" s="529">
        <f>+E18+F18</f>
        <v>0</v>
      </c>
      <c r="H18" s="394"/>
      <c r="I18" s="32"/>
      <c r="J18" s="502"/>
      <c r="L18" s="503"/>
      <c r="M18" s="504"/>
      <c r="O18" s="505"/>
    </row>
    <row r="19" spans="1:15" s="11" customFormat="1" ht="15" customHeight="1" x14ac:dyDescent="0.2">
      <c r="A19" s="395"/>
      <c r="B19" s="416"/>
      <c r="C19" s="417"/>
      <c r="D19" s="418"/>
      <c r="E19" s="419"/>
      <c r="F19" s="420"/>
      <c r="G19" s="401"/>
      <c r="H19" s="394"/>
      <c r="I19" s="32"/>
      <c r="J19" s="495"/>
      <c r="L19" s="496"/>
      <c r="M19" s="497"/>
      <c r="O19" s="507"/>
    </row>
    <row r="20" spans="1:15" s="11" customFormat="1" ht="15" customHeight="1" x14ac:dyDescent="0.2">
      <c r="A20" s="189">
        <v>203</v>
      </c>
      <c r="B20" s="288" t="s">
        <v>46</v>
      </c>
      <c r="C20" s="222">
        <v>452</v>
      </c>
      <c r="D20" s="254">
        <f>$C$40*C20</f>
        <v>0</v>
      </c>
      <c r="E20" s="537">
        <f>+D20</f>
        <v>0</v>
      </c>
      <c r="F20" s="538">
        <f>+E20*$F$11</f>
        <v>0</v>
      </c>
      <c r="G20" s="527">
        <f>+E20+F20</f>
        <v>0</v>
      </c>
      <c r="I20" s="32"/>
      <c r="J20" s="486"/>
      <c r="L20" s="493"/>
      <c r="M20" s="494"/>
      <c r="O20" s="489"/>
    </row>
    <row r="21" spans="1:15" s="11" customFormat="1" ht="15" customHeight="1" x14ac:dyDescent="0.2">
      <c r="A21" s="80"/>
      <c r="B21" s="289" t="s">
        <v>76</v>
      </c>
      <c r="C21" s="223">
        <v>169</v>
      </c>
      <c r="D21" s="254">
        <f>$C$40*C21</f>
        <v>0</v>
      </c>
      <c r="E21" s="537">
        <f>+D21</f>
        <v>0</v>
      </c>
      <c r="F21" s="538">
        <f>+E21*$F$11</f>
        <v>0</v>
      </c>
      <c r="G21" s="529">
        <f>+E21+F21</f>
        <v>0</v>
      </c>
      <c r="I21" s="32"/>
      <c r="J21" s="502"/>
      <c r="L21" s="503"/>
      <c r="M21" s="504"/>
      <c r="O21" s="505"/>
    </row>
    <row r="22" spans="1:15" s="11" customFormat="1" ht="15" customHeight="1" x14ac:dyDescent="0.2">
      <c r="A22" s="80"/>
      <c r="B22" s="289" t="s">
        <v>82</v>
      </c>
      <c r="C22" s="223">
        <v>44</v>
      </c>
      <c r="D22" s="254">
        <f>$C$40*C22</f>
        <v>0</v>
      </c>
      <c r="E22" s="537">
        <f>+D22</f>
        <v>0</v>
      </c>
      <c r="F22" s="538">
        <f>+E22*$F$11</f>
        <v>0</v>
      </c>
      <c r="G22" s="529">
        <f>+E22+F22</f>
        <v>0</v>
      </c>
      <c r="I22" s="32"/>
      <c r="J22" s="502"/>
      <c r="L22" s="503"/>
      <c r="M22" s="504"/>
      <c r="O22" s="505"/>
    </row>
    <row r="23" spans="1:15" s="11" customFormat="1" ht="15" customHeight="1" x14ac:dyDescent="0.2">
      <c r="A23" s="395"/>
      <c r="B23" s="416"/>
      <c r="C23" s="417"/>
      <c r="D23" s="418"/>
      <c r="E23" s="419"/>
      <c r="F23" s="420"/>
      <c r="G23" s="401"/>
      <c r="H23" s="394"/>
      <c r="I23" s="672"/>
      <c r="J23" s="502"/>
      <c r="L23" s="503"/>
      <c r="M23" s="504"/>
      <c r="O23" s="505"/>
    </row>
    <row r="24" spans="1:15" s="11" customFormat="1" ht="15" customHeight="1" x14ac:dyDescent="0.2">
      <c r="A24" s="395"/>
      <c r="B24" s="416"/>
      <c r="C24" s="417"/>
      <c r="D24" s="418"/>
      <c r="E24" s="419"/>
      <c r="F24" s="420"/>
      <c r="G24" s="401"/>
      <c r="H24" s="394"/>
      <c r="I24" s="672"/>
      <c r="J24" s="287"/>
      <c r="L24" s="493"/>
      <c r="M24" s="494"/>
      <c r="O24" s="286"/>
    </row>
    <row r="25" spans="1:15" s="11" customFormat="1" ht="15" customHeight="1" x14ac:dyDescent="0.2">
      <c r="A25" s="395"/>
      <c r="B25" s="416"/>
      <c r="C25" s="417"/>
      <c r="D25" s="418"/>
      <c r="E25" s="419"/>
      <c r="F25" s="420"/>
      <c r="G25" s="401"/>
      <c r="H25" s="394"/>
      <c r="I25" s="672"/>
      <c r="J25" s="287"/>
      <c r="L25" s="503"/>
      <c r="M25" s="504"/>
      <c r="O25" s="286"/>
    </row>
    <row r="26" spans="1:15" s="11" customFormat="1" ht="15" customHeight="1" x14ac:dyDescent="0.2">
      <c r="A26" s="395"/>
      <c r="B26" s="416"/>
      <c r="C26" s="417"/>
      <c r="D26" s="418"/>
      <c r="E26" s="419"/>
      <c r="F26" s="420"/>
      <c r="G26" s="401"/>
      <c r="H26" s="394"/>
      <c r="I26" s="672"/>
      <c r="J26" s="284"/>
      <c r="L26" s="509"/>
      <c r="M26" s="510"/>
      <c r="O26" s="286"/>
    </row>
    <row r="27" spans="1:15" s="11" customFormat="1" ht="15" customHeight="1" x14ac:dyDescent="0.2">
      <c r="A27" s="395"/>
      <c r="B27" s="416"/>
      <c r="C27" s="417"/>
      <c r="D27" s="418"/>
      <c r="E27" s="419"/>
      <c r="F27" s="420"/>
      <c r="G27" s="401"/>
      <c r="H27" s="394"/>
      <c r="I27" s="672"/>
      <c r="J27" s="502"/>
      <c r="L27" s="493"/>
      <c r="M27" s="494"/>
      <c r="O27" s="505"/>
    </row>
    <row r="28" spans="1:15" s="11" customFormat="1" ht="15" customHeight="1" x14ac:dyDescent="0.2">
      <c r="A28" s="395"/>
      <c r="B28" s="416"/>
      <c r="C28" s="417"/>
      <c r="D28" s="418"/>
      <c r="E28" s="419"/>
      <c r="F28" s="420"/>
      <c r="G28" s="401"/>
      <c r="H28" s="394"/>
      <c r="I28" s="672"/>
      <c r="J28" s="502"/>
      <c r="L28" s="503"/>
      <c r="M28" s="504"/>
      <c r="O28" s="505"/>
    </row>
    <row r="29" spans="1:15" s="11" customFormat="1" ht="15" customHeight="1" x14ac:dyDescent="0.2">
      <c r="A29" s="395"/>
      <c r="B29" s="416"/>
      <c r="C29" s="417"/>
      <c r="D29" s="418"/>
      <c r="E29" s="419"/>
      <c r="F29" s="420"/>
      <c r="G29" s="401"/>
      <c r="H29" s="394"/>
      <c r="I29" s="672"/>
      <c r="J29" s="508"/>
      <c r="L29" s="503"/>
      <c r="M29" s="504"/>
      <c r="O29" s="505"/>
    </row>
    <row r="30" spans="1:15" s="11" customFormat="1" ht="15" customHeight="1" x14ac:dyDescent="0.2">
      <c r="A30" s="395"/>
      <c r="B30" s="416"/>
      <c r="C30" s="417"/>
      <c r="D30" s="418"/>
      <c r="E30" s="419"/>
      <c r="F30" s="420"/>
      <c r="G30" s="401"/>
      <c r="H30" s="394"/>
      <c r="I30" s="672"/>
      <c r="J30" s="486"/>
      <c r="L30" s="493"/>
      <c r="M30" s="494"/>
      <c r="O30" s="489"/>
    </row>
    <row r="31" spans="1:15" s="11" customFormat="1" ht="15" customHeight="1" x14ac:dyDescent="0.2">
      <c r="A31" s="395"/>
      <c r="B31" s="416"/>
      <c r="C31" s="417"/>
      <c r="D31" s="418"/>
      <c r="E31" s="419"/>
      <c r="F31" s="420"/>
      <c r="G31" s="401"/>
      <c r="H31" s="394"/>
      <c r="I31" s="672"/>
      <c r="J31" s="486"/>
      <c r="L31" s="493"/>
      <c r="M31" s="494"/>
      <c r="O31" s="489"/>
    </row>
    <row r="32" spans="1:15" s="11" customFormat="1" ht="15" customHeight="1" x14ac:dyDescent="0.2">
      <c r="A32" s="395"/>
      <c r="B32" s="416"/>
      <c r="C32" s="417"/>
      <c r="D32" s="418"/>
      <c r="E32" s="419"/>
      <c r="F32" s="420"/>
      <c r="G32" s="401"/>
      <c r="H32" s="394"/>
      <c r="I32" s="672"/>
      <c r="J32" s="486"/>
      <c r="L32" s="503"/>
      <c r="M32" s="504"/>
      <c r="O32" s="489"/>
    </row>
    <row r="33" spans="1:15" s="11" customFormat="1" ht="15" customHeight="1" x14ac:dyDescent="0.2">
      <c r="A33" s="395"/>
      <c r="B33" s="421"/>
      <c r="C33" s="417"/>
      <c r="D33" s="418"/>
      <c r="E33" s="419"/>
      <c r="F33" s="420"/>
      <c r="G33" s="401"/>
      <c r="H33" s="394"/>
      <c r="I33" s="394"/>
    </row>
    <row r="34" spans="1:15" s="11" customFormat="1" ht="15" customHeight="1" x14ac:dyDescent="0.2">
      <c r="A34" s="395"/>
      <c r="B34" s="416"/>
      <c r="C34" s="417"/>
      <c r="D34" s="418"/>
      <c r="E34" s="419"/>
      <c r="F34" s="420"/>
      <c r="G34" s="401"/>
      <c r="H34" s="394"/>
      <c r="I34" s="394"/>
      <c r="J34" s="282"/>
      <c r="L34" s="282"/>
      <c r="M34" s="282"/>
      <c r="O34" s="282"/>
    </row>
    <row r="35" spans="1:15" s="11" customFormat="1" ht="15" customHeight="1" x14ac:dyDescent="0.2">
      <c r="A35" s="395"/>
      <c r="B35" s="416"/>
      <c r="C35" s="417"/>
      <c r="D35" s="418"/>
      <c r="E35" s="419"/>
      <c r="F35" s="420"/>
      <c r="G35" s="401"/>
      <c r="H35" s="394"/>
      <c r="I35" s="394"/>
      <c r="J35" s="28"/>
      <c r="L35" s="28"/>
      <c r="M35" s="28"/>
      <c r="O35" s="28"/>
    </row>
    <row r="36" spans="1:15" s="11" customFormat="1" ht="15" customHeight="1" x14ac:dyDescent="0.2">
      <c r="A36" s="395"/>
      <c r="B36" s="421"/>
      <c r="C36" s="417"/>
      <c r="D36" s="418"/>
      <c r="E36" s="419"/>
      <c r="F36" s="420"/>
      <c r="G36" s="422"/>
      <c r="H36" s="394"/>
      <c r="I36" s="394"/>
      <c r="J36" s="282"/>
      <c r="L36" s="282"/>
      <c r="M36" s="285"/>
      <c r="O36" s="282"/>
    </row>
    <row r="37" spans="1:15" s="11" customFormat="1" ht="15" customHeight="1" x14ac:dyDescent="0.2">
      <c r="A37" s="395"/>
      <c r="B37" s="416"/>
      <c r="C37" s="417"/>
      <c r="D37" s="418"/>
      <c r="E37" s="419"/>
      <c r="F37" s="420"/>
      <c r="G37" s="401"/>
      <c r="H37" s="394"/>
      <c r="I37" s="394"/>
      <c r="J37" s="496"/>
      <c r="L37" s="496"/>
      <c r="M37" s="496"/>
      <c r="O37" s="496"/>
    </row>
    <row r="38" spans="1:15" s="11" customFormat="1" ht="15" customHeight="1" x14ac:dyDescent="0.2">
      <c r="A38" s="395"/>
      <c r="B38" s="416"/>
      <c r="C38" s="417"/>
      <c r="D38" s="418"/>
      <c r="E38" s="419"/>
      <c r="F38" s="420"/>
      <c r="G38" s="401"/>
      <c r="H38" s="394"/>
      <c r="I38" s="394"/>
      <c r="J38" s="28"/>
      <c r="L38" s="28"/>
      <c r="M38" s="28"/>
      <c r="O38" s="28"/>
    </row>
    <row r="39" spans="1:15" s="11" customFormat="1" ht="15" customHeight="1" thickBot="1" x14ac:dyDescent="0.25">
      <c r="A39" s="423"/>
      <c r="B39" s="424"/>
      <c r="C39" s="425"/>
      <c r="D39" s="426"/>
      <c r="E39" s="419"/>
      <c r="F39" s="420"/>
      <c r="G39" s="427"/>
      <c r="H39" s="394"/>
      <c r="I39" s="32"/>
      <c r="J39" s="486"/>
      <c r="L39" s="493"/>
      <c r="M39" s="494"/>
      <c r="O39" s="489"/>
    </row>
    <row r="40" spans="1:15" s="11" customFormat="1" ht="20.100000000000001" customHeight="1" thickTop="1" thickBot="1" x14ac:dyDescent="0.25">
      <c r="A40" s="239" t="s">
        <v>26</v>
      </c>
      <c r="B40" s="257" t="s">
        <v>27</v>
      </c>
      <c r="C40" s="143">
        <v>0</v>
      </c>
      <c r="D40" s="193" t="s">
        <v>71</v>
      </c>
      <c r="E40" s="304"/>
      <c r="F40" s="305"/>
      <c r="G40" s="310"/>
      <c r="J40" s="284"/>
      <c r="L40" s="282"/>
      <c r="M40" s="285"/>
      <c r="O40" s="286"/>
    </row>
    <row r="41" spans="1:15" s="11" customFormat="1" ht="15" customHeight="1" thickTop="1" x14ac:dyDescent="0.2">
      <c r="A41" s="247" t="s">
        <v>2</v>
      </c>
      <c r="B41" s="315"/>
      <c r="C41" s="316"/>
      <c r="D41" s="317" t="s">
        <v>2</v>
      </c>
      <c r="E41" s="318" t="s">
        <v>2</v>
      </c>
      <c r="F41" s="319" t="s">
        <v>2</v>
      </c>
      <c r="G41" s="320" t="s">
        <v>2</v>
      </c>
      <c r="J41" s="28"/>
      <c r="L41" s="28"/>
      <c r="M41" s="28"/>
      <c r="O41" s="28"/>
    </row>
    <row r="42" spans="1:15" s="11" customFormat="1" ht="15" customHeight="1" x14ac:dyDescent="0.2">
      <c r="A42" s="189"/>
      <c r="B42" s="321"/>
      <c r="C42" s="322"/>
      <c r="D42" s="323"/>
      <c r="E42" s="304"/>
      <c r="F42" s="305"/>
      <c r="G42" s="310"/>
      <c r="J42" s="287"/>
      <c r="L42" s="493"/>
      <c r="M42" s="494"/>
      <c r="O42" s="286"/>
    </row>
    <row r="43" spans="1:15" s="11" customFormat="1" ht="15" customHeight="1" thickBot="1" x14ac:dyDescent="0.25">
      <c r="A43" s="251"/>
      <c r="B43" s="324"/>
      <c r="C43" s="325"/>
      <c r="D43" s="326"/>
      <c r="E43" s="304"/>
      <c r="F43" s="305"/>
      <c r="G43" s="310"/>
      <c r="J43" s="496"/>
      <c r="L43" s="496"/>
      <c r="M43" s="496"/>
      <c r="O43" s="496"/>
    </row>
    <row r="44" spans="1:15" s="11" customFormat="1" ht="20.100000000000001" customHeight="1" thickTop="1" x14ac:dyDescent="0.2">
      <c r="A44" s="613" t="s">
        <v>17</v>
      </c>
      <c r="B44" s="618" t="s">
        <v>77</v>
      </c>
      <c r="C44" s="618"/>
      <c r="D44" s="618"/>
      <c r="E44" s="306"/>
      <c r="F44" s="307"/>
      <c r="G44" s="311"/>
      <c r="J44" s="32"/>
      <c r="L44" s="32"/>
      <c r="M44" s="32"/>
      <c r="O44" s="32"/>
    </row>
    <row r="45" spans="1:15" s="11" customFormat="1" ht="20.100000000000001" customHeight="1" thickBot="1" x14ac:dyDescent="0.25">
      <c r="A45" s="614"/>
      <c r="B45" s="619" t="s">
        <v>78</v>
      </c>
      <c r="C45" s="619"/>
      <c r="D45" s="619"/>
      <c r="E45" s="312"/>
      <c r="F45" s="313"/>
      <c r="G45" s="314"/>
      <c r="J45" s="281"/>
      <c r="L45" s="281"/>
      <c r="M45" s="281"/>
      <c r="O45" s="281"/>
    </row>
    <row r="46" spans="1:15" s="11" customFormat="1" ht="20.100000000000001" customHeight="1" thickTop="1" thickBot="1" x14ac:dyDescent="0.25">
      <c r="A46" s="161" t="s">
        <v>53</v>
      </c>
      <c r="B46" s="594" t="str">
        <f>'100 Series'!$B$54</f>
        <v>Hourly Rate for Repairs &amp; Authorized Service Outside of Contractual Obligations is = $0.00 / Hr. for One Person</v>
      </c>
      <c r="C46" s="595"/>
      <c r="D46" s="595"/>
      <c r="E46" s="595"/>
      <c r="F46" s="595"/>
      <c r="G46" s="596"/>
      <c r="J46" s="281"/>
      <c r="L46" s="281"/>
      <c r="M46" s="281"/>
      <c r="O46" s="281"/>
    </row>
    <row r="47" spans="1:15" s="11" customFormat="1" ht="15" customHeight="1" thickTop="1" x14ac:dyDescent="0.2">
      <c r="A47" s="12"/>
      <c r="E47" s="5"/>
      <c r="G47" s="13"/>
      <c r="J47" s="281"/>
      <c r="L47" s="281"/>
      <c r="M47" s="281"/>
      <c r="O47" s="281"/>
    </row>
    <row r="48" spans="1:15" s="11" customFormat="1" ht="20.100000000000001" customHeight="1" x14ac:dyDescent="0.2">
      <c r="A48" s="585" t="s">
        <v>18</v>
      </c>
      <c r="B48" s="586"/>
      <c r="C48" s="586"/>
      <c r="D48" s="586"/>
      <c r="E48" s="586"/>
      <c r="F48" s="586"/>
      <c r="G48" s="587"/>
      <c r="J48" s="283"/>
      <c r="L48" s="283"/>
      <c r="M48" s="283"/>
      <c r="O48" s="283"/>
    </row>
    <row r="49" spans="1:15" s="11" customFormat="1" ht="15" customHeight="1" x14ac:dyDescent="0.2">
      <c r="A49" s="37"/>
      <c r="B49" s="38"/>
      <c r="C49" s="38"/>
      <c r="D49" s="38"/>
      <c r="E49" s="38"/>
      <c r="F49" s="38"/>
      <c r="G49" s="39"/>
      <c r="J49" s="283"/>
      <c r="L49" s="283"/>
      <c r="M49" s="283"/>
      <c r="O49" s="283"/>
    </row>
    <row r="50" spans="1:15" s="11" customFormat="1" ht="15" customHeight="1" x14ac:dyDescent="0.2">
      <c r="A50" s="588" t="s">
        <v>62</v>
      </c>
      <c r="B50" s="589"/>
      <c r="C50" s="589"/>
      <c r="D50" s="589"/>
      <c r="E50" s="589"/>
      <c r="F50" s="589"/>
      <c r="G50" s="590"/>
      <c r="J50" s="500"/>
      <c r="L50" s="500"/>
      <c r="M50" s="500"/>
      <c r="O50" s="500"/>
    </row>
    <row r="51" spans="1:15" s="11" customFormat="1" ht="15" customHeight="1" x14ac:dyDescent="0.2">
      <c r="A51" s="588" t="s">
        <v>63</v>
      </c>
      <c r="B51" s="589"/>
      <c r="C51" s="589"/>
      <c r="D51" s="589"/>
      <c r="E51" s="589"/>
      <c r="F51" s="589"/>
      <c r="G51" s="590"/>
      <c r="J51" s="501"/>
      <c r="L51" s="501"/>
      <c r="M51" s="501"/>
      <c r="O51" s="501"/>
    </row>
    <row r="52" spans="1:15" s="11" customFormat="1" ht="15" customHeight="1" x14ac:dyDescent="0.2">
      <c r="A52" s="588" t="s">
        <v>64</v>
      </c>
      <c r="B52" s="589"/>
      <c r="C52" s="589"/>
      <c r="D52" s="589"/>
      <c r="E52" s="589"/>
      <c r="F52" s="589"/>
      <c r="G52" s="590"/>
      <c r="J52" s="501"/>
      <c r="L52" s="501"/>
      <c r="M52" s="501"/>
      <c r="O52" s="501"/>
    </row>
    <row r="53" spans="1:15" s="11" customFormat="1" ht="15" customHeight="1" x14ac:dyDescent="0.2">
      <c r="A53" s="565" t="s">
        <v>65</v>
      </c>
      <c r="B53" s="566"/>
      <c r="C53" s="566"/>
      <c r="D53" s="566"/>
      <c r="E53" s="566"/>
      <c r="F53" s="566"/>
      <c r="G53" s="567"/>
      <c r="J53" s="501"/>
      <c r="L53" s="501"/>
      <c r="M53" s="501"/>
      <c r="O53" s="501"/>
    </row>
    <row r="54" spans="1:15" s="11" customFormat="1" ht="15" customHeight="1" x14ac:dyDescent="0.2">
      <c r="A54" s="565" t="s">
        <v>66</v>
      </c>
      <c r="B54" s="566"/>
      <c r="C54" s="566"/>
      <c r="D54" s="566"/>
      <c r="E54" s="566"/>
      <c r="F54" s="566"/>
      <c r="G54" s="567"/>
    </row>
    <row r="55" spans="1:15" s="11" customFormat="1" ht="15" customHeight="1" x14ac:dyDescent="0.2">
      <c r="A55" s="588" t="s">
        <v>67</v>
      </c>
      <c r="B55" s="589"/>
      <c r="C55" s="589"/>
      <c r="D55" s="589"/>
      <c r="E55" s="589"/>
      <c r="F55" s="589"/>
      <c r="G55" s="590"/>
    </row>
    <row r="56" spans="1:15" s="11" customFormat="1" ht="15" customHeight="1" x14ac:dyDescent="0.2">
      <c r="A56" s="588" t="s">
        <v>68</v>
      </c>
      <c r="B56" s="589"/>
      <c r="C56" s="589"/>
      <c r="D56" s="589"/>
      <c r="E56" s="589"/>
      <c r="F56" s="589"/>
      <c r="G56" s="590"/>
    </row>
    <row r="57" spans="1:15" s="11" customFormat="1" ht="15" customHeight="1" x14ac:dyDescent="0.2">
      <c r="A57" s="588" t="s">
        <v>69</v>
      </c>
      <c r="B57" s="589"/>
      <c r="C57" s="589"/>
      <c r="D57" s="589"/>
      <c r="E57" s="589"/>
      <c r="F57" s="589"/>
      <c r="G57" s="590"/>
      <c r="J57" s="16"/>
      <c r="K57" s="16"/>
      <c r="L57" s="16"/>
      <c r="M57" s="16"/>
      <c r="N57" s="16"/>
      <c r="O57" s="16"/>
    </row>
    <row r="58" spans="1:15" s="11" customFormat="1" ht="15" customHeight="1" x14ac:dyDescent="0.2">
      <c r="A58" s="565" t="s">
        <v>70</v>
      </c>
      <c r="B58" s="566"/>
      <c r="C58" s="566"/>
      <c r="D58" s="566"/>
      <c r="E58" s="566"/>
      <c r="F58" s="566"/>
      <c r="G58" s="567"/>
      <c r="J58" s="38"/>
      <c r="L58" s="38"/>
      <c r="M58" s="38"/>
      <c r="O58" s="38"/>
    </row>
    <row r="59" spans="1:15" s="11" customFormat="1" ht="15" customHeight="1" x14ac:dyDescent="0.2">
      <c r="A59" s="12"/>
      <c r="E59" s="5"/>
      <c r="G59" s="13"/>
    </row>
    <row r="60" spans="1:15" s="11" customFormat="1" ht="15" customHeight="1" x14ac:dyDescent="0.2">
      <c r="A60" s="12"/>
      <c r="D60" s="583" t="s">
        <v>22</v>
      </c>
      <c r="E60" s="583"/>
      <c r="F60" s="583"/>
      <c r="G60" s="235"/>
    </row>
    <row r="61" spans="1:15" s="11" customFormat="1" ht="15" customHeight="1" x14ac:dyDescent="0.2">
      <c r="A61" s="12"/>
      <c r="E61" s="5"/>
      <c r="G61" s="13"/>
    </row>
    <row r="62" spans="1:15" s="11" customFormat="1" ht="15" customHeight="1" x14ac:dyDescent="0.2">
      <c r="A62" s="12"/>
      <c r="E62" s="5"/>
      <c r="G62" s="13"/>
    </row>
    <row r="63" spans="1:15" s="11" customFormat="1" ht="15" customHeight="1" x14ac:dyDescent="0.2">
      <c r="A63" s="12"/>
      <c r="C63" s="5"/>
      <c r="D63" s="584" t="s">
        <v>50</v>
      </c>
      <c r="E63" s="584"/>
      <c r="F63" s="584"/>
      <c r="G63" s="133"/>
    </row>
    <row r="64" spans="1:15" s="11" customFormat="1" ht="15" customHeight="1" x14ac:dyDescent="0.2">
      <c r="A64" s="12"/>
      <c r="E64" s="5"/>
      <c r="G64" s="13"/>
    </row>
    <row r="65" spans="1:15" s="11" customFormat="1" ht="15" customHeight="1" x14ac:dyDescent="0.2">
      <c r="A65" s="12"/>
      <c r="E65" s="5"/>
      <c r="G65" s="13"/>
    </row>
    <row r="66" spans="1:15" s="38" customFormat="1" ht="20.100000000000001" customHeight="1" x14ac:dyDescent="0.2">
      <c r="A66" s="37" t="s">
        <v>60</v>
      </c>
      <c r="B66" s="582" t="s">
        <v>61</v>
      </c>
      <c r="C66" s="582"/>
      <c r="D66" s="131">
        <v>30</v>
      </c>
      <c r="E66" s="32" t="s">
        <v>59</v>
      </c>
      <c r="F66" s="582" t="s">
        <v>58</v>
      </c>
      <c r="G66" s="606"/>
      <c r="J66" s="11"/>
      <c r="K66" s="11"/>
      <c r="L66" s="11"/>
      <c r="M66" s="11"/>
      <c r="N66" s="11"/>
      <c r="O66" s="11"/>
    </row>
    <row r="67" spans="1:15" s="11" customFormat="1" ht="15" customHeight="1" thickBot="1" x14ac:dyDescent="0.25">
      <c r="A67" s="40"/>
      <c r="B67" s="41"/>
      <c r="C67" s="42"/>
      <c r="D67" s="41"/>
      <c r="E67" s="6"/>
      <c r="F67" s="41"/>
      <c r="G67" s="236"/>
    </row>
    <row r="68" spans="1:15" s="11" customFormat="1" ht="15" customHeight="1" thickTop="1" x14ac:dyDescent="0.2">
      <c r="D68" s="5"/>
    </row>
    <row r="69" spans="1:15" s="11" customFormat="1" ht="15" customHeight="1" x14ac:dyDescent="0.2">
      <c r="D69" s="5"/>
    </row>
    <row r="70" spans="1:15" s="11" customFormat="1" ht="15" customHeight="1" x14ac:dyDescent="0.2">
      <c r="D70" s="5"/>
    </row>
    <row r="71" spans="1:15" s="11" customFormat="1" ht="15" customHeight="1" x14ac:dyDescent="0.2">
      <c r="D71" s="5"/>
    </row>
    <row r="72" spans="1:15" s="11" customFormat="1" ht="15" customHeight="1" x14ac:dyDescent="0.2">
      <c r="D72" s="5"/>
    </row>
    <row r="73" spans="1:15" s="11" customFormat="1" ht="15" customHeight="1" x14ac:dyDescent="0.2">
      <c r="D73" s="5"/>
    </row>
    <row r="74" spans="1:15" s="11" customFormat="1" ht="15" customHeight="1" x14ac:dyDescent="0.2">
      <c r="D74" s="5"/>
    </row>
    <row r="75" spans="1:15" s="11" customFormat="1" ht="15" customHeight="1" x14ac:dyDescent="0.2">
      <c r="D75" s="5"/>
      <c r="J75" s="38"/>
      <c r="K75" s="38"/>
      <c r="L75" s="38"/>
      <c r="M75" s="38"/>
      <c r="N75" s="38"/>
      <c r="O75" s="38"/>
    </row>
    <row r="76" spans="1:15" s="4" customFormat="1" ht="15" customHeight="1" x14ac:dyDescent="0.2">
      <c r="D76" s="5"/>
      <c r="J76" s="11"/>
      <c r="K76" s="11"/>
      <c r="L76" s="11"/>
      <c r="M76" s="11"/>
      <c r="N76" s="11"/>
      <c r="O76" s="11"/>
    </row>
    <row r="77" spans="1:15" s="4" customFormat="1" ht="15" customHeight="1" x14ac:dyDescent="0.2">
      <c r="D77" s="5"/>
      <c r="J77" s="11"/>
      <c r="K77" s="11"/>
      <c r="L77" s="11"/>
      <c r="M77" s="11"/>
      <c r="N77" s="11"/>
      <c r="O77" s="11"/>
    </row>
    <row r="78" spans="1:15" s="4" customFormat="1" ht="15" customHeight="1" x14ac:dyDescent="0.2">
      <c r="D78" s="5"/>
      <c r="J78" s="11"/>
      <c r="K78" s="11"/>
      <c r="L78" s="11"/>
      <c r="M78" s="11"/>
      <c r="N78" s="11"/>
      <c r="O78" s="11"/>
    </row>
    <row r="79" spans="1:15" s="4" customFormat="1" ht="15" customHeight="1" x14ac:dyDescent="0.2">
      <c r="D79" s="5"/>
      <c r="J79" s="11"/>
      <c r="K79" s="11"/>
      <c r="L79" s="11"/>
      <c r="M79" s="11"/>
      <c r="N79" s="11"/>
      <c r="O79" s="11"/>
    </row>
    <row r="80" spans="1:15" s="4" customFormat="1" ht="15" customHeight="1" x14ac:dyDescent="0.2">
      <c r="D80" s="5"/>
      <c r="J80" s="11"/>
      <c r="K80" s="11"/>
      <c r="L80" s="11"/>
      <c r="M80" s="11"/>
      <c r="N80" s="11"/>
      <c r="O80" s="11"/>
    </row>
    <row r="81" spans="4:15" s="4" customFormat="1" ht="15" customHeight="1" x14ac:dyDescent="0.2">
      <c r="D81" s="5"/>
      <c r="J81" s="11"/>
      <c r="K81" s="11"/>
      <c r="L81" s="11"/>
      <c r="M81" s="11"/>
      <c r="N81" s="11"/>
      <c r="O81" s="11"/>
    </row>
    <row r="82" spans="4:15" s="4" customFormat="1" ht="15" customHeight="1" x14ac:dyDescent="0.2">
      <c r="D82" s="5"/>
      <c r="J82" s="11"/>
      <c r="K82" s="11"/>
      <c r="L82" s="11"/>
      <c r="M82" s="11"/>
      <c r="N82" s="11"/>
      <c r="O82" s="11"/>
    </row>
    <row r="83" spans="4:15" s="4" customFormat="1" ht="15" customHeight="1" x14ac:dyDescent="0.2">
      <c r="D83" s="5"/>
      <c r="J83" s="11"/>
      <c r="K83" s="11"/>
      <c r="L83" s="11"/>
      <c r="M83" s="11"/>
      <c r="N83" s="11"/>
      <c r="O83" s="11"/>
    </row>
    <row r="84" spans="4:15" s="4" customFormat="1" ht="15" customHeight="1" x14ac:dyDescent="0.2">
      <c r="D84" s="5"/>
      <c r="J84" s="11"/>
      <c r="K84" s="11"/>
      <c r="L84" s="11"/>
      <c r="M84" s="11"/>
      <c r="N84" s="11"/>
      <c r="O84" s="11"/>
    </row>
    <row r="85" spans="4:15" s="4" customFormat="1" ht="15" customHeight="1" x14ac:dyDescent="0.2">
      <c r="D85" s="5"/>
      <c r="J85" s="11"/>
      <c r="K85" s="11"/>
      <c r="L85" s="11"/>
      <c r="M85" s="11"/>
      <c r="N85" s="11"/>
      <c r="O85" s="11"/>
    </row>
    <row r="86" spans="4:15" ht="15" customHeight="1" x14ac:dyDescent="0.2">
      <c r="J86" s="11"/>
      <c r="K86" s="11"/>
      <c r="L86" s="11"/>
      <c r="M86" s="11"/>
      <c r="N86" s="11"/>
      <c r="O86" s="11"/>
    </row>
    <row r="87" spans="4:15" ht="15" customHeight="1" x14ac:dyDescent="0.2">
      <c r="J87" s="11"/>
      <c r="K87" s="11"/>
      <c r="L87" s="11"/>
      <c r="M87" s="11"/>
      <c r="N87" s="11"/>
      <c r="O87" s="11"/>
    </row>
    <row r="88" spans="4:15" ht="15" customHeight="1" x14ac:dyDescent="0.2">
      <c r="J88" s="11"/>
      <c r="K88" s="11"/>
      <c r="L88" s="11"/>
      <c r="M88" s="11"/>
      <c r="N88" s="11"/>
      <c r="O88" s="11"/>
    </row>
    <row r="89" spans="4:15" ht="15" customHeight="1" x14ac:dyDescent="0.2">
      <c r="J89" s="11"/>
      <c r="K89" s="11"/>
      <c r="L89" s="11"/>
      <c r="M89" s="11"/>
      <c r="N89" s="11"/>
      <c r="O89" s="11"/>
    </row>
    <row r="90" spans="4:15" x14ac:dyDescent="0.2">
      <c r="J90" s="11"/>
      <c r="K90" s="11"/>
      <c r="L90" s="11"/>
      <c r="M90" s="11"/>
      <c r="N90" s="11"/>
      <c r="O90" s="11"/>
    </row>
    <row r="91" spans="4:15" x14ac:dyDescent="0.2">
      <c r="J91" s="11"/>
      <c r="K91" s="11"/>
      <c r="L91" s="11"/>
      <c r="M91" s="11"/>
      <c r="N91" s="11"/>
      <c r="O91" s="11"/>
    </row>
    <row r="92" spans="4:15" x14ac:dyDescent="0.2">
      <c r="J92" s="11"/>
      <c r="K92" s="11"/>
      <c r="L92" s="11"/>
      <c r="M92" s="11"/>
      <c r="N92" s="11"/>
      <c r="O92" s="11"/>
    </row>
    <row r="93" spans="4:15" x14ac:dyDescent="0.2">
      <c r="J93" s="11"/>
      <c r="K93" s="11"/>
      <c r="L93" s="11"/>
      <c r="M93" s="11"/>
      <c r="N93" s="11"/>
      <c r="O93" s="11"/>
    </row>
    <row r="94" spans="4:15" x14ac:dyDescent="0.2">
      <c r="J94" s="11"/>
      <c r="K94" s="11"/>
      <c r="L94" s="11"/>
      <c r="M94" s="11"/>
      <c r="N94" s="11"/>
      <c r="O94" s="11"/>
    </row>
    <row r="95" spans="4:15" x14ac:dyDescent="0.2">
      <c r="J95" s="11"/>
      <c r="K95" s="11"/>
      <c r="L95" s="11"/>
      <c r="M95" s="11"/>
      <c r="N95" s="11"/>
      <c r="O95" s="11"/>
    </row>
    <row r="96" spans="4:15" x14ac:dyDescent="0.2">
      <c r="J96" s="11"/>
      <c r="K96" s="11"/>
      <c r="L96" s="11"/>
      <c r="M96" s="11"/>
      <c r="N96" s="11"/>
      <c r="O96" s="11"/>
    </row>
    <row r="97" spans="10:15" x14ac:dyDescent="0.2">
      <c r="J97" s="11"/>
      <c r="K97" s="11"/>
      <c r="L97" s="11"/>
      <c r="M97" s="11"/>
      <c r="N97" s="11"/>
      <c r="O97" s="11"/>
    </row>
    <row r="98" spans="10:15" x14ac:dyDescent="0.2">
      <c r="J98" s="11"/>
      <c r="K98" s="11"/>
      <c r="L98" s="11"/>
      <c r="M98" s="11"/>
      <c r="N98" s="11"/>
      <c r="O98" s="11"/>
    </row>
    <row r="99" spans="10:15" x14ac:dyDescent="0.2">
      <c r="J99" s="11"/>
      <c r="K99" s="11"/>
      <c r="L99" s="11"/>
      <c r="M99" s="11"/>
      <c r="N99" s="11"/>
      <c r="O99" s="11"/>
    </row>
    <row r="100" spans="10:15" x14ac:dyDescent="0.2">
      <c r="J100" s="11"/>
      <c r="K100" s="11"/>
      <c r="L100" s="11"/>
      <c r="M100" s="11"/>
      <c r="N100" s="11"/>
      <c r="O100" s="11"/>
    </row>
    <row r="101" spans="10:15" x14ac:dyDescent="0.2">
      <c r="J101" s="11"/>
      <c r="K101" s="11"/>
      <c r="L101" s="11"/>
      <c r="M101" s="11"/>
      <c r="N101" s="11"/>
      <c r="O101" s="11"/>
    </row>
    <row r="102" spans="10:15" x14ac:dyDescent="0.2">
      <c r="J102" s="11"/>
      <c r="K102" s="11"/>
      <c r="L102" s="11"/>
      <c r="M102" s="11"/>
      <c r="N102" s="11"/>
      <c r="O102" s="11"/>
    </row>
    <row r="103" spans="10:15" x14ac:dyDescent="0.2">
      <c r="J103" s="11"/>
      <c r="K103" s="11"/>
      <c r="L103" s="11"/>
      <c r="M103" s="11"/>
      <c r="N103" s="11"/>
      <c r="O103" s="11"/>
    </row>
  </sheetData>
  <mergeCells count="29">
    <mergeCell ref="D63:F63"/>
    <mergeCell ref="B66:C66"/>
    <mergeCell ref="F66:G66"/>
    <mergeCell ref="A54:G54"/>
    <mergeCell ref="A55:G55"/>
    <mergeCell ref="A56:G56"/>
    <mergeCell ref="A57:G57"/>
    <mergeCell ref="A58:G58"/>
    <mergeCell ref="D60:F60"/>
    <mergeCell ref="B46:G46"/>
    <mergeCell ref="A48:G48"/>
    <mergeCell ref="A50:G50"/>
    <mergeCell ref="A51:G51"/>
    <mergeCell ref="A52:G52"/>
    <mergeCell ref="A53:G53"/>
    <mergeCell ref="B14:D14"/>
    <mergeCell ref="E14:G14"/>
    <mergeCell ref="L14:M14"/>
    <mergeCell ref="A15:G15"/>
    <mergeCell ref="L15:M15"/>
    <mergeCell ref="A44:A45"/>
    <mergeCell ref="B44:D44"/>
    <mergeCell ref="B45:D45"/>
    <mergeCell ref="A2:G2"/>
    <mergeCell ref="E7:F7"/>
    <mergeCell ref="E8:F8"/>
    <mergeCell ref="B10:D10"/>
    <mergeCell ref="L10:M10"/>
    <mergeCell ref="L13:M13"/>
  </mergeCells>
  <printOptions horizontalCentered="1"/>
  <pageMargins left="0.25" right="0.25" top="0.5" bottom="0.25" header="0.23622047244094499" footer="0.27559055118110198"/>
  <pageSetup paperSize="5" scale="9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6"/>
  <sheetViews>
    <sheetView view="pageBreakPreview" zoomScaleNormal="100" zoomScaleSheetLayoutView="100" workbookViewId="0">
      <selection activeCell="B4" sqref="B4:C4"/>
    </sheetView>
  </sheetViews>
  <sheetFormatPr defaultRowHeight="12.75" x14ac:dyDescent="0.2"/>
  <cols>
    <col min="1" max="1" width="20.7109375" customWidth="1"/>
    <col min="2" max="2" width="12.7109375" customWidth="1"/>
    <col min="3" max="3" width="15.7109375" customWidth="1"/>
    <col min="4" max="4" width="12.7109375" customWidth="1"/>
    <col min="5" max="5" width="15.7109375" style="1" customWidth="1"/>
    <col min="6" max="8" width="15.7109375" customWidth="1"/>
    <col min="9" max="9" width="6.7109375" customWidth="1"/>
    <col min="10" max="11" width="12.7109375" customWidth="1"/>
    <col min="12" max="12" width="6.7109375" customWidth="1"/>
    <col min="13" max="14" width="12.7109375" customWidth="1"/>
    <col min="15" max="15" width="6.7109375" customWidth="1"/>
    <col min="16" max="26" width="12.7109375" customWidth="1"/>
  </cols>
  <sheetData>
    <row r="1" spans="1:16" s="11" customFormat="1" ht="15" customHeight="1" thickTop="1" x14ac:dyDescent="0.2">
      <c r="A1" s="8"/>
      <c r="B1" s="9"/>
      <c r="C1" s="9"/>
      <c r="D1" s="9"/>
      <c r="E1" s="3"/>
      <c r="F1" s="9"/>
      <c r="G1" s="9"/>
      <c r="H1" s="10"/>
    </row>
    <row r="2" spans="1:16" s="11" customFormat="1" ht="20.100000000000001" customHeight="1" x14ac:dyDescent="0.2">
      <c r="A2" s="578" t="s">
        <v>20</v>
      </c>
      <c r="B2" s="579"/>
      <c r="C2" s="579"/>
      <c r="D2" s="579"/>
      <c r="E2" s="579"/>
      <c r="F2" s="579"/>
      <c r="G2" s="579"/>
      <c r="H2" s="580"/>
    </row>
    <row r="3" spans="1:16" s="11" customFormat="1" ht="15" customHeight="1" x14ac:dyDescent="0.2">
      <c r="A3" s="12"/>
      <c r="E3" s="5"/>
      <c r="H3" s="13"/>
    </row>
    <row r="4" spans="1:16" s="11" customFormat="1" ht="15" customHeight="1" x14ac:dyDescent="0.2">
      <c r="A4" s="293" t="s">
        <v>1</v>
      </c>
      <c r="B4" s="550" t="str">
        <f>'100 Series'!B4</f>
        <v>Merkley Oaks</v>
      </c>
      <c r="C4" s="550"/>
      <c r="D4" s="517"/>
      <c r="E4" s="517"/>
      <c r="F4" s="292" t="s">
        <v>0</v>
      </c>
      <c r="G4" s="290">
        <f>'100 Series'!G4</f>
        <v>45748</v>
      </c>
      <c r="H4" s="113"/>
    </row>
    <row r="5" spans="1:16" s="11" customFormat="1" ht="15" customHeight="1" x14ac:dyDescent="0.2">
      <c r="A5" s="293" t="s">
        <v>3</v>
      </c>
      <c r="B5" s="551" t="s">
        <v>24</v>
      </c>
      <c r="C5" s="551"/>
      <c r="E5" s="5"/>
      <c r="F5" s="292" t="s">
        <v>54</v>
      </c>
      <c r="G5" s="483" t="str">
        <f>'100 Series'!G5</f>
        <v>XXX - XXX</v>
      </c>
      <c r="H5" s="114"/>
      <c r="K5" s="484"/>
      <c r="M5" s="484"/>
      <c r="N5" s="484"/>
      <c r="P5" s="484"/>
    </row>
    <row r="6" spans="1:16" s="11" customFormat="1" ht="15" customHeight="1" x14ac:dyDescent="0.2">
      <c r="A6" s="293"/>
      <c r="B6" s="16" t="s">
        <v>2</v>
      </c>
      <c r="C6" s="16"/>
      <c r="E6" s="5"/>
      <c r="G6" s="17"/>
      <c r="H6" s="115"/>
      <c r="K6" s="16"/>
      <c r="M6" s="16"/>
      <c r="N6" s="16"/>
      <c r="P6" s="16"/>
    </row>
    <row r="7" spans="1:16" s="11" customFormat="1" ht="15" customHeight="1" x14ac:dyDescent="0.2">
      <c r="A7" s="293" t="s">
        <v>4</v>
      </c>
      <c r="B7" s="116" t="str">
        <f>'100 Series'!B7</f>
        <v>T. B. A.</v>
      </c>
      <c r="C7" s="518"/>
      <c r="D7" s="518"/>
      <c r="E7" s="5"/>
      <c r="F7" s="550" t="str">
        <f>'100 Series'!F7</f>
        <v>CONTRACT PERIOD :</v>
      </c>
      <c r="G7" s="550"/>
      <c r="H7" s="13"/>
    </row>
    <row r="8" spans="1:16" s="11" customFormat="1" ht="15" customHeight="1" x14ac:dyDescent="0.2">
      <c r="A8" s="293" t="s">
        <v>6</v>
      </c>
      <c r="B8" s="116" t="str">
        <f>'100 Series'!B8</f>
        <v>A - 27</v>
      </c>
      <c r="C8" s="16"/>
      <c r="E8" s="5"/>
      <c r="F8" s="581" t="str">
        <f>'100 Series'!F8</f>
        <v>April 1, 2025 to March 31, 2026</v>
      </c>
      <c r="G8" s="581"/>
      <c r="H8" s="112"/>
      <c r="K8" s="484"/>
      <c r="M8" s="484"/>
      <c r="N8" s="484"/>
      <c r="P8" s="484"/>
    </row>
    <row r="9" spans="1:16" s="11" customFormat="1" ht="15" customHeight="1" thickBot="1" x14ac:dyDescent="0.25">
      <c r="A9" s="12"/>
      <c r="B9" s="5"/>
      <c r="E9" s="5"/>
      <c r="H9" s="13"/>
      <c r="K9" s="5"/>
      <c r="M9" s="5"/>
      <c r="N9" s="5"/>
      <c r="P9" s="5"/>
    </row>
    <row r="10" spans="1:16" s="11" customFormat="1" ht="20.100000000000001" customHeight="1" thickTop="1" thickBot="1" x14ac:dyDescent="0.25">
      <c r="A10" s="73"/>
      <c r="B10" s="160" t="s">
        <v>2</v>
      </c>
      <c r="C10" s="610" t="s">
        <v>2</v>
      </c>
      <c r="D10" s="611"/>
      <c r="E10" s="612"/>
      <c r="F10" s="58" t="s">
        <v>7</v>
      </c>
      <c r="G10" s="295" t="s">
        <v>21</v>
      </c>
      <c r="H10" s="45" t="s">
        <v>8</v>
      </c>
      <c r="K10" s="485"/>
      <c r="M10" s="553"/>
      <c r="N10" s="553"/>
      <c r="P10" s="32"/>
    </row>
    <row r="11" spans="1:16" s="11" customFormat="1" ht="15" customHeight="1" thickTop="1" x14ac:dyDescent="0.2">
      <c r="A11" s="74" t="s">
        <v>9</v>
      </c>
      <c r="B11" s="118"/>
      <c r="C11" s="18" t="s">
        <v>14</v>
      </c>
      <c r="D11" s="19"/>
      <c r="E11" s="89" t="s">
        <v>15</v>
      </c>
      <c r="F11" s="185"/>
      <c r="G11" s="296"/>
      <c r="H11" s="186"/>
      <c r="K11" s="486"/>
      <c r="M11" s="24"/>
      <c r="N11" s="24"/>
      <c r="P11" s="24"/>
    </row>
    <row r="12" spans="1:16" s="11" customFormat="1" ht="15" customHeight="1" x14ac:dyDescent="0.2">
      <c r="A12" s="75"/>
      <c r="B12" s="119"/>
      <c r="C12" s="21" t="s">
        <v>16</v>
      </c>
      <c r="D12" s="22" t="s">
        <v>23</v>
      </c>
      <c r="E12" s="91" t="s">
        <v>16</v>
      </c>
      <c r="F12" s="187"/>
      <c r="G12" s="334"/>
      <c r="H12" s="186"/>
      <c r="K12" s="486"/>
      <c r="M12" s="24"/>
      <c r="N12" s="24"/>
      <c r="P12" s="24"/>
    </row>
    <row r="13" spans="1:16" s="11" customFormat="1" ht="15" customHeight="1" x14ac:dyDescent="0.2">
      <c r="A13" s="76" t="s">
        <v>10</v>
      </c>
      <c r="B13" s="120" t="s">
        <v>55</v>
      </c>
      <c r="C13" s="21">
        <v>640</v>
      </c>
      <c r="D13" s="23">
        <v>641</v>
      </c>
      <c r="E13" s="93">
        <v>641</v>
      </c>
      <c r="F13" s="188"/>
      <c r="G13" s="335"/>
      <c r="H13" s="186"/>
      <c r="K13" s="487"/>
      <c r="M13" s="554"/>
      <c r="N13" s="554"/>
      <c r="P13" s="24"/>
    </row>
    <row r="14" spans="1:16" s="11" customFormat="1" ht="15" customHeight="1" thickBot="1" x14ac:dyDescent="0.25">
      <c r="A14" s="77" t="s">
        <v>2</v>
      </c>
      <c r="B14" s="121" t="s">
        <v>12</v>
      </c>
      <c r="C14" s="117">
        <v>0.7</v>
      </c>
      <c r="D14" s="105">
        <v>0.15</v>
      </c>
      <c r="E14" s="106">
        <v>0.15</v>
      </c>
      <c r="F14" s="336"/>
      <c r="G14" s="337">
        <v>0.13</v>
      </c>
      <c r="H14" s="114"/>
      <c r="K14" s="487"/>
      <c r="M14" s="554"/>
      <c r="N14" s="554"/>
      <c r="P14" s="24"/>
    </row>
    <row r="15" spans="1:16" s="11" customFormat="1" ht="20.100000000000001" customHeight="1" thickTop="1" thickBot="1" x14ac:dyDescent="0.25">
      <c r="A15" s="78" t="s">
        <v>13</v>
      </c>
      <c r="B15" s="130"/>
      <c r="C15" s="561"/>
      <c r="D15" s="562"/>
      <c r="E15" s="563"/>
      <c r="F15" s="558"/>
      <c r="G15" s="559"/>
      <c r="H15" s="560"/>
      <c r="K15" s="488"/>
      <c r="M15" s="552"/>
      <c r="N15" s="552"/>
      <c r="P15" s="488"/>
    </row>
    <row r="16" spans="1:16" s="11" customFormat="1" ht="15" customHeight="1" thickTop="1" x14ac:dyDescent="0.2">
      <c r="A16" s="79" t="s">
        <v>2</v>
      </c>
      <c r="B16" s="196" t="s">
        <v>2</v>
      </c>
      <c r="C16" s="172"/>
      <c r="D16" s="100"/>
      <c r="E16" s="108"/>
      <c r="F16" s="172" t="s">
        <v>2</v>
      </c>
      <c r="G16" s="108" t="s">
        <v>2</v>
      </c>
      <c r="H16" s="173" t="s">
        <v>2</v>
      </c>
      <c r="J16" s="470"/>
      <c r="K16" s="490"/>
      <c r="M16" s="490"/>
      <c r="N16" s="491"/>
      <c r="P16" s="490"/>
    </row>
    <row r="17" spans="1:16" s="11" customFormat="1" ht="15" customHeight="1" x14ac:dyDescent="0.2">
      <c r="A17" s="80">
        <v>801</v>
      </c>
      <c r="B17" s="197">
        <v>1406</v>
      </c>
      <c r="C17" s="177">
        <f>$C$14*F17</f>
        <v>0</v>
      </c>
      <c r="D17" s="157">
        <f>$D$14*F17</f>
        <v>0</v>
      </c>
      <c r="E17" s="166">
        <f>$E$14*F17</f>
        <v>0</v>
      </c>
      <c r="F17" s="528">
        <f>B17*$D$32</f>
        <v>0</v>
      </c>
      <c r="G17" s="536">
        <f>F17*G$14</f>
        <v>0</v>
      </c>
      <c r="H17" s="529">
        <f>F17+G17</f>
        <v>0</v>
      </c>
      <c r="J17" s="32"/>
      <c r="K17" s="486"/>
      <c r="M17" s="503"/>
      <c r="N17" s="504"/>
      <c r="P17" s="489"/>
    </row>
    <row r="18" spans="1:16" s="11" customFormat="1" ht="15" customHeight="1" x14ac:dyDescent="0.2">
      <c r="A18" s="387"/>
      <c r="B18" s="388"/>
      <c r="C18" s="389"/>
      <c r="D18" s="390"/>
      <c r="E18" s="391"/>
      <c r="F18" s="392"/>
      <c r="G18" s="391"/>
      <c r="H18" s="393"/>
      <c r="I18" s="394"/>
      <c r="J18" s="32"/>
      <c r="K18" s="502"/>
      <c r="M18" s="503"/>
      <c r="N18" s="504"/>
      <c r="P18" s="505"/>
    </row>
    <row r="19" spans="1:16" s="11" customFormat="1" ht="15" customHeight="1" x14ac:dyDescent="0.2">
      <c r="A19" s="395">
        <v>804</v>
      </c>
      <c r="B19" s="396">
        <v>1677</v>
      </c>
      <c r="C19" s="397">
        <f>$C$14*F19</f>
        <v>0</v>
      </c>
      <c r="D19" s="398">
        <f>$D$14*F19</f>
        <v>0</v>
      </c>
      <c r="E19" s="399">
        <f>$E$14*F19</f>
        <v>0</v>
      </c>
      <c r="F19" s="528">
        <f>B19*$D$32</f>
        <v>0</v>
      </c>
      <c r="G19" s="536">
        <f>F19*G$14</f>
        <v>0</v>
      </c>
      <c r="H19" s="529">
        <f>F19+G19</f>
        <v>0</v>
      </c>
      <c r="I19" s="394"/>
      <c r="J19" s="32"/>
      <c r="K19" s="502"/>
      <c r="M19" s="493"/>
      <c r="N19" s="494"/>
      <c r="P19" s="505"/>
    </row>
    <row r="20" spans="1:16" s="11" customFormat="1" ht="15" customHeight="1" x14ac:dyDescent="0.2">
      <c r="A20" s="402"/>
      <c r="B20" s="403"/>
      <c r="C20" s="404"/>
      <c r="D20" s="405"/>
      <c r="E20" s="406"/>
      <c r="F20" s="407"/>
      <c r="G20" s="406"/>
      <c r="H20" s="408"/>
      <c r="I20" s="394"/>
      <c r="J20" s="132"/>
      <c r="K20" s="495"/>
      <c r="M20" s="496"/>
      <c r="N20" s="497"/>
      <c r="P20" s="507"/>
    </row>
    <row r="21" spans="1:16" s="11" customFormat="1" ht="15" customHeight="1" x14ac:dyDescent="0.2">
      <c r="A21" s="395">
        <v>810</v>
      </c>
      <c r="B21" s="395">
        <v>1918</v>
      </c>
      <c r="C21" s="397">
        <f>$C$14*F21</f>
        <v>0</v>
      </c>
      <c r="D21" s="398">
        <f>$D$14*F21</f>
        <v>0</v>
      </c>
      <c r="E21" s="399">
        <f>$E$14*F21</f>
        <v>0</v>
      </c>
      <c r="F21" s="528">
        <f>B21*$D$32</f>
        <v>0</v>
      </c>
      <c r="G21" s="536">
        <f>F21*G$14</f>
        <v>0</v>
      </c>
      <c r="H21" s="529">
        <f>F21+G21</f>
        <v>0</v>
      </c>
      <c r="I21" s="394"/>
      <c r="J21" s="32"/>
      <c r="K21" s="287"/>
      <c r="M21" s="503"/>
      <c r="N21" s="504"/>
      <c r="P21" s="286"/>
    </row>
    <row r="22" spans="1:16" s="11" customFormat="1" ht="15" customHeight="1" x14ac:dyDescent="0.2">
      <c r="A22" s="395"/>
      <c r="B22" s="395"/>
      <c r="C22" s="397"/>
      <c r="D22" s="398"/>
      <c r="E22" s="399"/>
      <c r="F22" s="400"/>
      <c r="G22" s="399"/>
      <c r="H22" s="401"/>
      <c r="I22" s="394"/>
      <c r="J22" s="32"/>
      <c r="K22" s="284"/>
      <c r="M22" s="509"/>
      <c r="N22" s="510"/>
      <c r="P22" s="286"/>
    </row>
    <row r="23" spans="1:16" s="11" customFormat="1" ht="15" customHeight="1" x14ac:dyDescent="0.2">
      <c r="A23" s="395">
        <v>815</v>
      </c>
      <c r="B23" s="395">
        <v>2141</v>
      </c>
      <c r="C23" s="397">
        <f>$C$14*F23</f>
        <v>0</v>
      </c>
      <c r="D23" s="398">
        <f>$D$14*F23</f>
        <v>0</v>
      </c>
      <c r="E23" s="399">
        <f>$E$14*F23</f>
        <v>0</v>
      </c>
      <c r="F23" s="528">
        <f>B23*$D$32</f>
        <v>0</v>
      </c>
      <c r="G23" s="536">
        <f>F23*G$14</f>
        <v>0</v>
      </c>
      <c r="H23" s="529">
        <f>F23+G23</f>
        <v>0</v>
      </c>
      <c r="I23" s="394"/>
      <c r="J23" s="32"/>
      <c r="K23" s="502"/>
      <c r="M23" s="503"/>
      <c r="N23" s="504"/>
      <c r="P23" s="505"/>
    </row>
    <row r="24" spans="1:16" s="11" customFormat="1" ht="15" customHeight="1" x14ac:dyDescent="0.2">
      <c r="A24" s="395"/>
      <c r="B24" s="395"/>
      <c r="C24" s="397"/>
      <c r="D24" s="398"/>
      <c r="E24" s="399"/>
      <c r="F24" s="400"/>
      <c r="G24" s="399"/>
      <c r="H24" s="401"/>
      <c r="I24" s="394"/>
      <c r="J24" s="32"/>
      <c r="K24" s="508"/>
      <c r="M24" s="503"/>
      <c r="N24" s="504"/>
      <c r="P24" s="505"/>
    </row>
    <row r="25" spans="1:16" s="11" customFormat="1" ht="15" customHeight="1" x14ac:dyDescent="0.2">
      <c r="A25" s="395" t="s">
        <v>51</v>
      </c>
      <c r="B25" s="395">
        <v>2233</v>
      </c>
      <c r="C25" s="397">
        <f>$C$14*F25</f>
        <v>0</v>
      </c>
      <c r="D25" s="398">
        <f>$D$14*F25</f>
        <v>0</v>
      </c>
      <c r="E25" s="399">
        <f>$E$14*F25</f>
        <v>0</v>
      </c>
      <c r="F25" s="528">
        <f>B25*$D$32</f>
        <v>0</v>
      </c>
      <c r="G25" s="536">
        <f>F25*G$14</f>
        <v>0</v>
      </c>
      <c r="H25" s="529">
        <f>F25+G25</f>
        <v>0</v>
      </c>
      <c r="I25" s="394"/>
      <c r="J25" s="32"/>
      <c r="K25" s="486"/>
      <c r="M25" s="503"/>
      <c r="N25" s="504"/>
      <c r="P25" s="489"/>
    </row>
    <row r="26" spans="1:16" s="11" customFormat="1" ht="15" customHeight="1" x14ac:dyDescent="0.2">
      <c r="A26" s="395" t="s">
        <v>52</v>
      </c>
      <c r="B26" s="395">
        <v>2410</v>
      </c>
      <c r="C26" s="397">
        <f>$C$14*F26</f>
        <v>0</v>
      </c>
      <c r="D26" s="398">
        <f>$D$14*F26</f>
        <v>0</v>
      </c>
      <c r="E26" s="399">
        <f>$E$14*F26</f>
        <v>0</v>
      </c>
      <c r="F26" s="528">
        <f>B26*$D$32</f>
        <v>0</v>
      </c>
      <c r="G26" s="536">
        <f>F26*G$14</f>
        <v>0</v>
      </c>
      <c r="H26" s="529">
        <f>F26+G26</f>
        <v>0</v>
      </c>
      <c r="I26" s="394"/>
      <c r="J26" s="32"/>
      <c r="K26" s="486"/>
      <c r="M26" s="503"/>
      <c r="N26" s="504"/>
      <c r="P26" s="489"/>
    </row>
    <row r="27" spans="1:16" s="11" customFormat="1" ht="15" customHeight="1" x14ac:dyDescent="0.2">
      <c r="A27" s="409"/>
      <c r="B27" s="395"/>
      <c r="C27" s="410"/>
      <c r="D27" s="411"/>
      <c r="E27" s="412"/>
      <c r="F27" s="410"/>
      <c r="G27" s="413"/>
      <c r="H27" s="414"/>
      <c r="I27" s="394"/>
    </row>
    <row r="28" spans="1:16" s="11" customFormat="1" ht="15" customHeight="1" x14ac:dyDescent="0.2">
      <c r="A28" s="395">
        <v>830</v>
      </c>
      <c r="B28" s="395">
        <v>2438</v>
      </c>
      <c r="C28" s="397">
        <f>$C$14*F28</f>
        <v>0</v>
      </c>
      <c r="D28" s="398">
        <f>$D$14*F28</f>
        <v>0</v>
      </c>
      <c r="E28" s="399">
        <f>$E$14*F28</f>
        <v>0</v>
      </c>
      <c r="F28" s="528">
        <f>B28*$D$32</f>
        <v>0</v>
      </c>
      <c r="G28" s="536">
        <f>F28*G$14</f>
        <v>0</v>
      </c>
      <c r="H28" s="529">
        <f>F28+G28</f>
        <v>0</v>
      </c>
      <c r="I28" s="394"/>
      <c r="K28" s="502"/>
      <c r="L28" s="498"/>
      <c r="M28" s="493"/>
      <c r="N28" s="494"/>
      <c r="P28" s="505"/>
    </row>
    <row r="29" spans="1:16" s="11" customFormat="1" ht="15" customHeight="1" x14ac:dyDescent="0.2">
      <c r="A29" s="395"/>
      <c r="B29" s="415" t="s">
        <v>2</v>
      </c>
      <c r="C29" s="397"/>
      <c r="D29" s="398"/>
      <c r="E29" s="399"/>
      <c r="F29" s="400"/>
      <c r="G29" s="399"/>
      <c r="H29" s="401"/>
      <c r="I29" s="394"/>
      <c r="K29" s="508"/>
      <c r="M29" s="28"/>
      <c r="N29" s="497"/>
      <c r="P29" s="505"/>
    </row>
    <row r="30" spans="1:16" s="11" customFormat="1" ht="15" customHeight="1" x14ac:dyDescent="0.2">
      <c r="A30" s="395">
        <v>870</v>
      </c>
      <c r="B30" s="395">
        <v>2769</v>
      </c>
      <c r="C30" s="397">
        <f>$C$14*F30</f>
        <v>0</v>
      </c>
      <c r="D30" s="398">
        <f>$D$14*F30</f>
        <v>0</v>
      </c>
      <c r="E30" s="399">
        <f>$E$14*F30</f>
        <v>0</v>
      </c>
      <c r="F30" s="528">
        <f>B30*$D$32</f>
        <v>0</v>
      </c>
      <c r="G30" s="536">
        <f>F30*G$14</f>
        <v>0</v>
      </c>
      <c r="H30" s="529">
        <f>F30+G30</f>
        <v>0</v>
      </c>
      <c r="I30" s="394"/>
    </row>
    <row r="31" spans="1:16" s="11" customFormat="1" ht="15" customHeight="1" thickBot="1" x14ac:dyDescent="0.25">
      <c r="A31" s="82"/>
      <c r="B31" s="80"/>
      <c r="C31" s="327"/>
      <c r="D31" s="199"/>
      <c r="E31" s="200"/>
      <c r="F31" s="175"/>
      <c r="G31" s="110"/>
      <c r="H31" s="159"/>
      <c r="J31" s="512"/>
      <c r="K31" s="486"/>
      <c r="M31" s="493"/>
      <c r="N31" s="494"/>
      <c r="P31" s="489"/>
    </row>
    <row r="32" spans="1:16" s="11" customFormat="1" ht="20.100000000000001" customHeight="1" thickTop="1" thickBot="1" x14ac:dyDescent="0.25">
      <c r="A32" s="140"/>
      <c r="B32" s="192" t="s">
        <v>26</v>
      </c>
      <c r="C32" s="142" t="s">
        <v>27</v>
      </c>
      <c r="D32" s="143">
        <v>0</v>
      </c>
      <c r="E32" s="193" t="s">
        <v>71</v>
      </c>
      <c r="F32" s="176"/>
      <c r="G32" s="329"/>
      <c r="H32" s="48"/>
      <c r="K32" s="284"/>
      <c r="M32" s="282"/>
      <c r="N32" s="285"/>
      <c r="P32" s="286"/>
    </row>
    <row r="33" spans="1:16" s="11" customFormat="1" ht="15" customHeight="1" thickTop="1" x14ac:dyDescent="0.2">
      <c r="A33" s="82"/>
      <c r="B33" s="163"/>
      <c r="C33" s="164"/>
      <c r="D33" s="164"/>
      <c r="E33" s="165"/>
      <c r="F33" s="177"/>
      <c r="G33" s="166"/>
      <c r="H33" s="158"/>
      <c r="K33" s="287"/>
      <c r="M33" s="493"/>
      <c r="N33" s="494"/>
      <c r="P33" s="286"/>
    </row>
    <row r="34" spans="1:16" s="11" customFormat="1" ht="15" customHeight="1" x14ac:dyDescent="0.2">
      <c r="A34" s="82"/>
      <c r="B34" s="27"/>
      <c r="C34" s="102"/>
      <c r="D34" s="102"/>
      <c r="E34" s="110"/>
      <c r="F34" s="175"/>
      <c r="G34" s="110"/>
      <c r="H34" s="159"/>
      <c r="K34" s="282"/>
      <c r="M34" s="282"/>
      <c r="N34" s="285"/>
      <c r="P34" s="282"/>
    </row>
    <row r="35" spans="1:16" s="11" customFormat="1" ht="15" customHeight="1" thickBot="1" x14ac:dyDescent="0.25">
      <c r="A35" s="82"/>
      <c r="B35" s="168"/>
      <c r="C35" s="194"/>
      <c r="D35" s="194"/>
      <c r="E35" s="195"/>
      <c r="F35" s="177"/>
      <c r="G35" s="166"/>
      <c r="H35" s="158"/>
      <c r="K35" s="496"/>
      <c r="M35" s="496"/>
      <c r="N35" s="496"/>
      <c r="P35" s="496"/>
    </row>
    <row r="36" spans="1:16" s="11" customFormat="1" ht="20.100000000000001" customHeight="1" thickTop="1" x14ac:dyDescent="0.2">
      <c r="A36" s="613" t="s">
        <v>17</v>
      </c>
      <c r="B36" s="615" t="s">
        <v>73</v>
      </c>
      <c r="C36" s="569"/>
      <c r="D36" s="569"/>
      <c r="E36" s="569"/>
      <c r="F36" s="30"/>
      <c r="G36" s="330"/>
      <c r="H36" s="33"/>
      <c r="K36" s="32"/>
      <c r="M36" s="32"/>
      <c r="N36" s="32"/>
      <c r="P36" s="32"/>
    </row>
    <row r="37" spans="1:16" s="11" customFormat="1" ht="20.100000000000001" customHeight="1" thickBot="1" x14ac:dyDescent="0.25">
      <c r="A37" s="614"/>
      <c r="B37" s="616" t="s">
        <v>72</v>
      </c>
      <c r="C37" s="617"/>
      <c r="D37" s="617"/>
      <c r="E37" s="617"/>
      <c r="F37" s="178"/>
      <c r="G37" s="331"/>
      <c r="H37" s="31"/>
      <c r="K37" s="281"/>
      <c r="M37" s="281"/>
      <c r="N37" s="281"/>
      <c r="P37" s="281"/>
    </row>
    <row r="38" spans="1:16" s="11" customFormat="1" ht="15" customHeight="1" thickTop="1" x14ac:dyDescent="0.2">
      <c r="A38" s="111"/>
      <c r="B38" s="151"/>
      <c r="C38" s="152"/>
      <c r="D38" s="152"/>
      <c r="E38" s="169"/>
      <c r="F38" s="176"/>
      <c r="G38" s="328"/>
      <c r="H38" s="155"/>
      <c r="K38" s="496"/>
      <c r="M38" s="496"/>
      <c r="N38" s="496"/>
      <c r="P38" s="496"/>
    </row>
    <row r="39" spans="1:16" s="11" customFormat="1" ht="15" customHeight="1" x14ac:dyDescent="0.2">
      <c r="A39" s="82"/>
      <c r="B39" s="27"/>
      <c r="C39" s="156"/>
      <c r="D39" s="156"/>
      <c r="E39" s="49"/>
      <c r="F39" s="176"/>
      <c r="G39" s="328"/>
      <c r="H39" s="155"/>
      <c r="K39" s="26"/>
      <c r="M39" s="26"/>
      <c r="N39" s="26"/>
      <c r="P39" s="26"/>
    </row>
    <row r="40" spans="1:16" s="11" customFormat="1" ht="15" customHeight="1" x14ac:dyDescent="0.2">
      <c r="A40" s="82"/>
      <c r="B40" s="27"/>
      <c r="C40" s="156"/>
      <c r="D40" s="156"/>
      <c r="E40" s="49"/>
      <c r="F40" s="176"/>
      <c r="G40" s="328"/>
      <c r="H40" s="155"/>
      <c r="K40" s="32"/>
      <c r="M40" s="32"/>
      <c r="N40" s="32"/>
      <c r="P40" s="32"/>
    </row>
    <row r="41" spans="1:16" s="11" customFormat="1" ht="15" customHeight="1" x14ac:dyDescent="0.2">
      <c r="A41" s="82"/>
      <c r="B41" s="27"/>
      <c r="C41" s="156"/>
      <c r="D41" s="156"/>
      <c r="E41" s="49"/>
      <c r="F41" s="176"/>
      <c r="G41" s="328"/>
      <c r="H41" s="155"/>
      <c r="K41" s="282"/>
      <c r="M41" s="282"/>
      <c r="N41" s="282"/>
      <c r="P41" s="282"/>
    </row>
    <row r="42" spans="1:16" s="11" customFormat="1" ht="15" customHeight="1" x14ac:dyDescent="0.2">
      <c r="A42" s="82"/>
      <c r="B42" s="151"/>
      <c r="C42" s="153"/>
      <c r="D42" s="153"/>
      <c r="E42" s="170"/>
      <c r="F42" s="179"/>
      <c r="G42" s="332"/>
      <c r="H42" s="154"/>
      <c r="K42" s="282"/>
      <c r="M42" s="282"/>
      <c r="N42" s="282"/>
      <c r="P42" s="282"/>
    </row>
    <row r="43" spans="1:16" s="11" customFormat="1" ht="15" customHeight="1" x14ac:dyDescent="0.2">
      <c r="A43" s="82"/>
      <c r="B43" s="27"/>
      <c r="C43" s="156"/>
      <c r="D43" s="156"/>
      <c r="E43" s="49"/>
      <c r="F43" s="176"/>
      <c r="G43" s="328"/>
      <c r="H43" s="155"/>
      <c r="K43" s="32"/>
      <c r="M43" s="32"/>
      <c r="N43" s="32"/>
      <c r="P43" s="32"/>
    </row>
    <row r="44" spans="1:16" s="11" customFormat="1" ht="15" customHeight="1" x14ac:dyDescent="0.2">
      <c r="A44" s="82"/>
      <c r="B44" s="27"/>
      <c r="C44" s="156"/>
      <c r="D44" s="156"/>
      <c r="E44" s="49"/>
      <c r="F44" s="176"/>
      <c r="G44" s="328"/>
      <c r="H44" s="155"/>
      <c r="K44" s="28"/>
      <c r="M44" s="28"/>
      <c r="N44" s="28"/>
      <c r="P44" s="28"/>
    </row>
    <row r="45" spans="1:16" s="11" customFormat="1" ht="15" customHeight="1" x14ac:dyDescent="0.2">
      <c r="A45" s="82"/>
      <c r="B45" s="167"/>
      <c r="C45" s="156"/>
      <c r="D45" s="156"/>
      <c r="E45" s="49"/>
      <c r="F45" s="176"/>
      <c r="G45" s="328"/>
      <c r="H45" s="155"/>
      <c r="K45" s="28"/>
      <c r="M45" s="28"/>
      <c r="N45" s="28"/>
      <c r="P45" s="28"/>
    </row>
    <row r="46" spans="1:16" s="11" customFormat="1" ht="15" customHeight="1" x14ac:dyDescent="0.2">
      <c r="A46" s="82"/>
      <c r="B46" s="151"/>
      <c r="C46" s="153"/>
      <c r="D46" s="153"/>
      <c r="E46" s="170"/>
      <c r="F46" s="179"/>
      <c r="G46" s="332"/>
      <c r="H46" s="154"/>
      <c r="K46" s="28"/>
      <c r="M46" s="28"/>
      <c r="N46" s="28"/>
      <c r="P46" s="28"/>
    </row>
    <row r="47" spans="1:16" s="11" customFormat="1" ht="15" customHeight="1" x14ac:dyDescent="0.2">
      <c r="A47" s="82"/>
      <c r="B47" s="27"/>
      <c r="C47" s="156"/>
      <c r="D47" s="156"/>
      <c r="E47" s="49"/>
      <c r="F47" s="176"/>
      <c r="G47" s="328"/>
      <c r="H47" s="155"/>
      <c r="K47" s="281"/>
      <c r="M47" s="281"/>
      <c r="N47" s="281"/>
      <c r="P47" s="281"/>
    </row>
    <row r="48" spans="1:16" s="11" customFormat="1" ht="15" customHeight="1" x14ac:dyDescent="0.2">
      <c r="A48" s="82"/>
      <c r="B48" s="27"/>
      <c r="C48" s="153"/>
      <c r="D48" s="153"/>
      <c r="E48" s="170"/>
      <c r="F48" s="179"/>
      <c r="G48" s="332"/>
      <c r="H48" s="154"/>
      <c r="K48" s="281"/>
      <c r="M48" s="281"/>
      <c r="N48" s="281"/>
      <c r="P48" s="281"/>
    </row>
    <row r="49" spans="1:16" s="11" customFormat="1" ht="15" customHeight="1" x14ac:dyDescent="0.2">
      <c r="A49" s="82"/>
      <c r="B49" s="27"/>
      <c r="C49" s="156"/>
      <c r="D49" s="156"/>
      <c r="E49" s="49"/>
      <c r="F49" s="176"/>
      <c r="G49" s="328"/>
      <c r="H49" s="155"/>
      <c r="K49" s="283"/>
      <c r="M49" s="283"/>
      <c r="N49" s="283"/>
      <c r="P49" s="283"/>
    </row>
    <row r="50" spans="1:16" s="11" customFormat="1" ht="15" customHeight="1" x14ac:dyDescent="0.2">
      <c r="A50" s="82"/>
      <c r="B50" s="27"/>
      <c r="C50" s="156"/>
      <c r="D50" s="156"/>
      <c r="E50" s="49"/>
      <c r="F50" s="176"/>
      <c r="G50" s="328"/>
      <c r="H50" s="155"/>
      <c r="K50" s="283"/>
      <c r="M50" s="283"/>
      <c r="N50" s="283"/>
      <c r="P50" s="283"/>
    </row>
    <row r="51" spans="1:16" s="11" customFormat="1" ht="15" customHeight="1" x14ac:dyDescent="0.2">
      <c r="A51" s="82"/>
      <c r="B51" s="167"/>
      <c r="C51" s="156"/>
      <c r="D51" s="156"/>
      <c r="E51" s="49"/>
      <c r="F51" s="176"/>
      <c r="G51" s="328"/>
      <c r="H51" s="155"/>
      <c r="K51" s="501"/>
      <c r="M51" s="501"/>
      <c r="N51" s="501"/>
      <c r="P51" s="501"/>
    </row>
    <row r="52" spans="1:16" s="11" customFormat="1" ht="15" customHeight="1" x14ac:dyDescent="0.2">
      <c r="A52" s="82"/>
      <c r="B52" s="151"/>
      <c r="C52" s="153"/>
      <c r="D52" s="153"/>
      <c r="E52" s="170"/>
      <c r="F52" s="179"/>
      <c r="G52" s="332"/>
      <c r="H52" s="154"/>
      <c r="K52" s="501"/>
      <c r="M52" s="501"/>
      <c r="N52" s="501"/>
      <c r="P52" s="501"/>
    </row>
    <row r="53" spans="1:16" s="11" customFormat="1" ht="15" customHeight="1" thickBot="1" x14ac:dyDescent="0.25">
      <c r="A53" s="162"/>
      <c r="B53" s="168"/>
      <c r="C53" s="147"/>
      <c r="D53" s="147"/>
      <c r="E53" s="171"/>
      <c r="F53" s="180"/>
      <c r="G53" s="333"/>
      <c r="H53" s="181"/>
    </row>
    <row r="54" spans="1:16" s="11" customFormat="1" ht="20.100000000000001" customHeight="1" thickTop="1" thickBot="1" x14ac:dyDescent="0.25">
      <c r="A54" s="161" t="s">
        <v>53</v>
      </c>
      <c r="B54" s="607" t="str">
        <f>'100 Series'!B54</f>
        <v>Hourly Rate for Repairs &amp; Authorized Service Outside of Contractual Obligations is = $0.00 / Hr. for One Person</v>
      </c>
      <c r="C54" s="608"/>
      <c r="D54" s="608"/>
      <c r="E54" s="608"/>
      <c r="F54" s="608"/>
      <c r="G54" s="608"/>
      <c r="H54" s="609"/>
    </row>
    <row r="55" spans="1:16" s="11" customFormat="1" ht="15" customHeight="1" thickTop="1" x14ac:dyDescent="0.2">
      <c r="A55" s="12"/>
      <c r="E55" s="5"/>
      <c r="H55" s="36"/>
    </row>
    <row r="56" spans="1:16" s="11" customFormat="1" ht="20.100000000000001" customHeight="1" x14ac:dyDescent="0.2">
      <c r="A56" s="585" t="s">
        <v>18</v>
      </c>
      <c r="B56" s="586"/>
      <c r="C56" s="586"/>
      <c r="D56" s="586"/>
      <c r="E56" s="586"/>
      <c r="F56" s="586"/>
      <c r="G56" s="586"/>
      <c r="H56" s="587"/>
      <c r="K56" s="16"/>
      <c r="L56" s="16"/>
      <c r="M56" s="16"/>
      <c r="N56" s="16"/>
      <c r="O56" s="16"/>
      <c r="P56" s="16"/>
    </row>
    <row r="57" spans="1:16" s="11" customFormat="1" ht="15" customHeight="1" x14ac:dyDescent="0.2">
      <c r="A57" s="37"/>
      <c r="B57" s="38"/>
      <c r="C57" s="38"/>
      <c r="D57" s="38"/>
      <c r="E57" s="38"/>
      <c r="F57" s="38"/>
      <c r="G57" s="38"/>
      <c r="H57" s="39"/>
      <c r="K57" s="38"/>
      <c r="M57" s="38"/>
      <c r="N57" s="38"/>
      <c r="P57" s="38"/>
    </row>
    <row r="58" spans="1:16" s="11" customFormat="1" ht="15" customHeight="1" x14ac:dyDescent="0.2">
      <c r="A58" s="588" t="s">
        <v>62</v>
      </c>
      <c r="B58" s="589"/>
      <c r="C58" s="589"/>
      <c r="D58" s="589"/>
      <c r="E58" s="589"/>
      <c r="F58" s="589"/>
      <c r="G58" s="589"/>
      <c r="H58" s="590"/>
    </row>
    <row r="59" spans="1:16" s="11" customFormat="1" ht="15" customHeight="1" x14ac:dyDescent="0.2">
      <c r="A59" s="588" t="s">
        <v>63</v>
      </c>
      <c r="B59" s="589"/>
      <c r="C59" s="589"/>
      <c r="D59" s="589"/>
      <c r="E59" s="589"/>
      <c r="F59" s="589"/>
      <c r="G59" s="589"/>
      <c r="H59" s="590"/>
    </row>
    <row r="60" spans="1:16" s="11" customFormat="1" ht="15" customHeight="1" x14ac:dyDescent="0.2">
      <c r="A60" s="588" t="s">
        <v>64</v>
      </c>
      <c r="B60" s="589"/>
      <c r="C60" s="589"/>
      <c r="D60" s="589"/>
      <c r="E60" s="589"/>
      <c r="F60" s="589"/>
      <c r="G60" s="589"/>
      <c r="H60" s="590"/>
    </row>
    <row r="61" spans="1:16" s="11" customFormat="1" ht="15" customHeight="1" x14ac:dyDescent="0.2">
      <c r="A61" s="565" t="s">
        <v>65</v>
      </c>
      <c r="B61" s="566"/>
      <c r="C61" s="566"/>
      <c r="D61" s="566"/>
      <c r="E61" s="566"/>
      <c r="F61" s="566"/>
      <c r="G61" s="566"/>
      <c r="H61" s="567"/>
    </row>
    <row r="62" spans="1:16" s="11" customFormat="1" ht="15" customHeight="1" x14ac:dyDescent="0.2">
      <c r="A62" s="565" t="s">
        <v>66</v>
      </c>
      <c r="B62" s="566"/>
      <c r="C62" s="566"/>
      <c r="D62" s="566"/>
      <c r="E62" s="566"/>
      <c r="F62" s="566"/>
      <c r="G62" s="566"/>
      <c r="H62" s="567"/>
    </row>
    <row r="63" spans="1:16" s="11" customFormat="1" ht="15" customHeight="1" x14ac:dyDescent="0.2">
      <c r="A63" s="588" t="s">
        <v>67</v>
      </c>
      <c r="B63" s="589"/>
      <c r="C63" s="589"/>
      <c r="D63" s="589"/>
      <c r="E63" s="589"/>
      <c r="F63" s="589"/>
      <c r="G63" s="589"/>
      <c r="H63" s="590"/>
    </row>
    <row r="64" spans="1:16" s="11" customFormat="1" ht="15" customHeight="1" x14ac:dyDescent="0.2">
      <c r="A64" s="588" t="s">
        <v>68</v>
      </c>
      <c r="B64" s="589"/>
      <c r="C64" s="589"/>
      <c r="D64" s="589"/>
      <c r="E64" s="589"/>
      <c r="F64" s="589"/>
      <c r="G64" s="589"/>
      <c r="H64" s="590"/>
    </row>
    <row r="65" spans="1:8" s="11" customFormat="1" ht="15" customHeight="1" x14ac:dyDescent="0.2">
      <c r="A65" s="588" t="s">
        <v>69</v>
      </c>
      <c r="B65" s="589"/>
      <c r="C65" s="589"/>
      <c r="D65" s="589"/>
      <c r="E65" s="589"/>
      <c r="F65" s="589"/>
      <c r="G65" s="589"/>
      <c r="H65" s="590"/>
    </row>
    <row r="66" spans="1:8" s="11" customFormat="1" ht="15" customHeight="1" x14ac:dyDescent="0.2">
      <c r="A66" s="565" t="s">
        <v>70</v>
      </c>
      <c r="B66" s="566"/>
      <c r="C66" s="566"/>
      <c r="D66" s="566"/>
      <c r="E66" s="566"/>
      <c r="F66" s="566"/>
      <c r="G66" s="566"/>
      <c r="H66" s="567"/>
    </row>
    <row r="67" spans="1:8" s="11" customFormat="1" ht="15" customHeight="1" x14ac:dyDescent="0.2">
      <c r="A67" s="12"/>
      <c r="E67" s="5"/>
      <c r="H67" s="13"/>
    </row>
    <row r="68" spans="1:8" s="11" customFormat="1" ht="15" customHeight="1" x14ac:dyDescent="0.2">
      <c r="A68" s="12"/>
      <c r="E68" s="583" t="s">
        <v>22</v>
      </c>
      <c r="F68" s="583"/>
      <c r="G68" s="583"/>
      <c r="H68" s="13"/>
    </row>
    <row r="69" spans="1:8" s="11" customFormat="1" ht="15" customHeight="1" x14ac:dyDescent="0.2">
      <c r="A69" s="12"/>
      <c r="E69" s="5"/>
      <c r="H69" s="13"/>
    </row>
    <row r="70" spans="1:8" s="11" customFormat="1" ht="15" customHeight="1" x14ac:dyDescent="0.2">
      <c r="A70" s="12"/>
      <c r="E70" s="5"/>
      <c r="H70" s="13"/>
    </row>
    <row r="71" spans="1:8" s="11" customFormat="1" ht="15" customHeight="1" x14ac:dyDescent="0.2">
      <c r="A71" s="12"/>
      <c r="C71" s="5"/>
      <c r="D71" s="5"/>
      <c r="E71" s="584" t="s">
        <v>50</v>
      </c>
      <c r="F71" s="584"/>
      <c r="G71" s="584"/>
      <c r="H71" s="13"/>
    </row>
    <row r="72" spans="1:8" s="11" customFormat="1" ht="15" customHeight="1" x14ac:dyDescent="0.2">
      <c r="A72" s="12"/>
      <c r="E72" s="5"/>
      <c r="H72" s="13"/>
    </row>
    <row r="73" spans="1:8" s="11" customFormat="1" ht="15" customHeight="1" x14ac:dyDescent="0.2">
      <c r="A73" s="12"/>
      <c r="E73" s="5"/>
      <c r="H73" s="13"/>
    </row>
    <row r="74" spans="1:8" s="38" customFormat="1" ht="20.100000000000001" customHeight="1" x14ac:dyDescent="0.2">
      <c r="A74" s="37" t="s">
        <v>60</v>
      </c>
      <c r="B74" s="582" t="s">
        <v>61</v>
      </c>
      <c r="C74" s="582"/>
      <c r="D74" s="131">
        <v>30</v>
      </c>
      <c r="E74" s="32" t="s">
        <v>59</v>
      </c>
      <c r="F74" s="582" t="s">
        <v>58</v>
      </c>
      <c r="G74" s="582"/>
      <c r="H74" s="39"/>
    </row>
    <row r="75" spans="1:8" s="11" customFormat="1" ht="15" customHeight="1" thickBot="1" x14ac:dyDescent="0.25">
      <c r="A75" s="40"/>
      <c r="B75" s="41"/>
      <c r="C75" s="42"/>
      <c r="D75" s="41"/>
      <c r="E75" s="6"/>
      <c r="F75" s="41"/>
      <c r="G75" s="7"/>
      <c r="H75" s="43"/>
    </row>
    <row r="76" spans="1:8" s="11" customFormat="1" ht="15" customHeight="1" thickTop="1" x14ac:dyDescent="0.2">
      <c r="E76" s="5"/>
    </row>
    <row r="77" spans="1:8" s="11" customFormat="1" ht="15" customHeight="1" x14ac:dyDescent="0.2">
      <c r="E77" s="5"/>
    </row>
    <row r="78" spans="1:8" s="11" customFormat="1" ht="15" customHeight="1" x14ac:dyDescent="0.2">
      <c r="E78" s="5"/>
    </row>
    <row r="79" spans="1:8" s="11" customFormat="1" ht="15" customHeight="1" x14ac:dyDescent="0.2">
      <c r="E79" s="5"/>
    </row>
    <row r="80" spans="1:8" s="11" customFormat="1" ht="15" customHeight="1" x14ac:dyDescent="0.2">
      <c r="E80" s="5"/>
    </row>
    <row r="81" spans="5:16" s="11" customFormat="1" ht="15" customHeight="1" x14ac:dyDescent="0.2">
      <c r="E81" s="5"/>
    </row>
    <row r="82" spans="5:16" ht="15" customHeight="1" x14ac:dyDescent="0.2">
      <c r="K82" s="11"/>
      <c r="L82" s="11"/>
      <c r="M82" s="11"/>
      <c r="N82" s="11"/>
      <c r="O82" s="11"/>
      <c r="P82" s="11"/>
    </row>
    <row r="83" spans="5:16" ht="15" customHeight="1" x14ac:dyDescent="0.2">
      <c r="K83" s="11"/>
      <c r="L83" s="11"/>
      <c r="M83" s="11"/>
      <c r="N83" s="11"/>
      <c r="O83" s="11"/>
      <c r="P83" s="11"/>
    </row>
    <row r="84" spans="5:16" ht="15" customHeight="1" x14ac:dyDescent="0.2">
      <c r="K84" s="11"/>
      <c r="L84" s="11"/>
      <c r="M84" s="11"/>
      <c r="N84" s="11"/>
      <c r="O84" s="11"/>
      <c r="P84" s="11"/>
    </row>
    <row r="85" spans="5:16" ht="15" customHeight="1" x14ac:dyDescent="0.2">
      <c r="K85" s="11"/>
      <c r="L85" s="11"/>
      <c r="M85" s="11"/>
      <c r="N85" s="11"/>
      <c r="O85" s="11"/>
      <c r="P85" s="11"/>
    </row>
    <row r="86" spans="5:16" ht="15" customHeight="1" x14ac:dyDescent="0.2">
      <c r="K86" s="11"/>
      <c r="L86" s="11"/>
      <c r="M86" s="11"/>
      <c r="N86" s="11"/>
      <c r="O86" s="11"/>
      <c r="P86" s="11"/>
    </row>
    <row r="87" spans="5:16" ht="15" customHeight="1" x14ac:dyDescent="0.2">
      <c r="K87" s="11"/>
      <c r="L87" s="11"/>
      <c r="M87" s="11"/>
      <c r="N87" s="11"/>
      <c r="O87" s="11"/>
      <c r="P87" s="11"/>
    </row>
    <row r="88" spans="5:16" ht="15" customHeight="1" x14ac:dyDescent="0.2">
      <c r="K88" s="11"/>
      <c r="L88" s="11"/>
      <c r="M88" s="11"/>
      <c r="N88" s="11"/>
      <c r="O88" s="11"/>
      <c r="P88" s="11"/>
    </row>
    <row r="89" spans="5:16" ht="15" customHeight="1" x14ac:dyDescent="0.2">
      <c r="K89" s="11"/>
      <c r="L89" s="11"/>
      <c r="M89" s="11"/>
      <c r="N89" s="11"/>
      <c r="O89" s="11"/>
      <c r="P89" s="11"/>
    </row>
    <row r="90" spans="5:16" ht="15" customHeight="1" x14ac:dyDescent="0.2">
      <c r="K90" s="11"/>
      <c r="L90" s="11"/>
      <c r="M90" s="11"/>
      <c r="N90" s="11"/>
      <c r="O90" s="11"/>
      <c r="P90" s="11"/>
    </row>
    <row r="91" spans="5:16" ht="15" customHeight="1" x14ac:dyDescent="0.2">
      <c r="K91" s="11"/>
      <c r="L91" s="11"/>
      <c r="M91" s="11"/>
      <c r="N91" s="11"/>
      <c r="O91" s="11"/>
      <c r="P91" s="11"/>
    </row>
    <row r="92" spans="5:16" ht="15" customHeight="1" x14ac:dyDescent="0.2">
      <c r="K92" s="11"/>
      <c r="L92" s="11"/>
      <c r="M92" s="11"/>
      <c r="N92" s="11"/>
      <c r="O92" s="11"/>
      <c r="P92" s="11"/>
    </row>
    <row r="93" spans="5:16" ht="15" customHeight="1" x14ac:dyDescent="0.2">
      <c r="K93" s="11"/>
      <c r="L93" s="11"/>
      <c r="M93" s="11"/>
      <c r="N93" s="11"/>
      <c r="O93" s="11"/>
      <c r="P93" s="11"/>
    </row>
    <row r="94" spans="5:16" ht="15" customHeight="1" x14ac:dyDescent="0.2">
      <c r="K94" s="11"/>
      <c r="L94" s="11"/>
      <c r="M94" s="11"/>
      <c r="N94" s="11"/>
      <c r="O94" s="11"/>
      <c r="P94" s="11"/>
    </row>
    <row r="95" spans="5:16" ht="15" customHeight="1" x14ac:dyDescent="0.2">
      <c r="K95" s="11"/>
      <c r="L95" s="11"/>
      <c r="M95" s="11"/>
      <c r="N95" s="11"/>
      <c r="O95" s="11"/>
      <c r="P95" s="11"/>
    </row>
    <row r="96" spans="5:16" ht="15" customHeight="1" x14ac:dyDescent="0.2">
      <c r="K96" s="11"/>
      <c r="L96" s="11"/>
      <c r="M96" s="11"/>
      <c r="N96" s="11"/>
      <c r="O96" s="11"/>
      <c r="P96" s="11"/>
    </row>
    <row r="97" spans="11:16" ht="15" customHeight="1" x14ac:dyDescent="0.2">
      <c r="K97" s="11"/>
      <c r="L97" s="11"/>
      <c r="M97" s="11"/>
      <c r="N97" s="11"/>
      <c r="O97" s="11"/>
      <c r="P97" s="11"/>
    </row>
    <row r="98" spans="11:16" ht="15" customHeight="1" x14ac:dyDescent="0.2">
      <c r="K98" s="11"/>
      <c r="L98" s="11"/>
      <c r="M98" s="11"/>
      <c r="N98" s="11"/>
      <c r="O98" s="11"/>
      <c r="P98" s="11"/>
    </row>
    <row r="99" spans="11:16" ht="15" customHeight="1" x14ac:dyDescent="0.2">
      <c r="K99" s="11"/>
      <c r="L99" s="11"/>
      <c r="M99" s="11"/>
      <c r="N99" s="11"/>
      <c r="O99" s="11"/>
      <c r="P99" s="11"/>
    </row>
    <row r="100" spans="11:16" ht="15" customHeight="1" x14ac:dyDescent="0.2">
      <c r="K100" s="11"/>
      <c r="L100" s="11"/>
      <c r="M100" s="11"/>
      <c r="N100" s="11"/>
      <c r="O100" s="11"/>
      <c r="P100" s="11"/>
    </row>
    <row r="101" spans="11:16" ht="15" customHeight="1" x14ac:dyDescent="0.2">
      <c r="K101" s="11"/>
      <c r="L101" s="11"/>
      <c r="M101" s="11"/>
      <c r="N101" s="11"/>
      <c r="O101" s="11"/>
      <c r="P101" s="11"/>
    </row>
    <row r="102" spans="11:16" ht="15" customHeight="1" x14ac:dyDescent="0.2">
      <c r="K102" s="11"/>
      <c r="L102" s="11"/>
      <c r="M102" s="11"/>
      <c r="N102" s="11"/>
      <c r="O102" s="11"/>
      <c r="P102" s="11"/>
    </row>
    <row r="103" spans="11:16" ht="15" customHeight="1" x14ac:dyDescent="0.2"/>
    <row r="104" spans="11:16" ht="15" customHeight="1" x14ac:dyDescent="0.2"/>
    <row r="105" spans="11:16" ht="15" customHeight="1" x14ac:dyDescent="0.2"/>
    <row r="106" spans="11:16" ht="15" customHeight="1" x14ac:dyDescent="0.2"/>
  </sheetData>
  <mergeCells count="30">
    <mergeCell ref="A2:H2"/>
    <mergeCell ref="F7:G7"/>
    <mergeCell ref="F8:G8"/>
    <mergeCell ref="E68:G68"/>
    <mergeCell ref="B4:C4"/>
    <mergeCell ref="B5:C5"/>
    <mergeCell ref="E71:G71"/>
    <mergeCell ref="B74:C74"/>
    <mergeCell ref="F74:G74"/>
    <mergeCell ref="A61:H61"/>
    <mergeCell ref="A62:H62"/>
    <mergeCell ref="A63:H63"/>
    <mergeCell ref="A64:H64"/>
    <mergeCell ref="A65:H65"/>
    <mergeCell ref="M10:N10"/>
    <mergeCell ref="M13:N13"/>
    <mergeCell ref="M14:N14"/>
    <mergeCell ref="M15:N15"/>
    <mergeCell ref="A66:H66"/>
    <mergeCell ref="B54:H54"/>
    <mergeCell ref="A56:H56"/>
    <mergeCell ref="A58:H58"/>
    <mergeCell ref="A59:H59"/>
    <mergeCell ref="A60:H60"/>
    <mergeCell ref="C15:E15"/>
    <mergeCell ref="F15:H15"/>
    <mergeCell ref="C10:E10"/>
    <mergeCell ref="A36:A37"/>
    <mergeCell ref="B36:E36"/>
    <mergeCell ref="B37:E37"/>
  </mergeCells>
  <printOptions horizontalCentered="1"/>
  <pageMargins left="0.25" right="0.25" top="0.5" bottom="0.25" header="0.23622047244094499" footer="0.27559055118110198"/>
  <pageSetup paperSize="5" scale="83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03"/>
  <sheetViews>
    <sheetView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18.7109375" customWidth="1"/>
    <col min="2" max="2" width="22.7109375" customWidth="1"/>
    <col min="3" max="3" width="12.7109375" customWidth="1"/>
    <col min="4" max="4" width="12.7109375" style="1" customWidth="1"/>
    <col min="5" max="7" width="15.7109375" customWidth="1"/>
    <col min="8" max="8" width="6.7109375" customWidth="1"/>
    <col min="9" max="10" width="12.7109375" customWidth="1"/>
    <col min="11" max="11" width="6.7109375" customWidth="1"/>
    <col min="12" max="13" width="12.7109375" customWidth="1"/>
    <col min="14" max="14" width="6.7109375" customWidth="1"/>
    <col min="15" max="27" width="12.7109375" customWidth="1"/>
  </cols>
  <sheetData>
    <row r="1" spans="1:15" s="11" customFormat="1" ht="15" customHeight="1" thickTop="1" x14ac:dyDescent="0.2">
      <c r="A1" s="8"/>
      <c r="B1" s="9"/>
      <c r="C1" s="9"/>
      <c r="D1" s="9"/>
      <c r="E1" s="3"/>
      <c r="F1" s="9"/>
      <c r="G1" s="10"/>
    </row>
    <row r="2" spans="1:15" s="11" customFormat="1" ht="20.100000000000001" customHeight="1" x14ac:dyDescent="0.2">
      <c r="A2" s="578" t="s">
        <v>20</v>
      </c>
      <c r="B2" s="579"/>
      <c r="C2" s="579"/>
      <c r="D2" s="579"/>
      <c r="E2" s="579"/>
      <c r="F2" s="579"/>
      <c r="G2" s="580"/>
    </row>
    <row r="3" spans="1:15" s="11" customFormat="1" ht="15" customHeight="1" x14ac:dyDescent="0.2">
      <c r="A3" s="12"/>
      <c r="E3" s="5"/>
      <c r="G3" s="13"/>
    </row>
    <row r="4" spans="1:15" s="11" customFormat="1" ht="15" customHeight="1" x14ac:dyDescent="0.2">
      <c r="A4" s="293" t="s">
        <v>1</v>
      </c>
      <c r="B4" s="483" t="str">
        <f>'100 Series'!B4</f>
        <v>Merkley Oaks</v>
      </c>
      <c r="C4" s="517"/>
      <c r="D4" s="517"/>
      <c r="E4" s="292" t="s">
        <v>0</v>
      </c>
      <c r="F4" s="290">
        <f>'100 Series'!G4</f>
        <v>45748</v>
      </c>
      <c r="G4" s="227"/>
    </row>
    <row r="5" spans="1:15" s="11" customFormat="1" ht="15" customHeight="1" x14ac:dyDescent="0.2">
      <c r="A5" s="293" t="s">
        <v>3</v>
      </c>
      <c r="B5" s="116" t="s">
        <v>79</v>
      </c>
      <c r="C5" s="16"/>
      <c r="E5" s="292" t="s">
        <v>54</v>
      </c>
      <c r="F5" s="483" t="str">
        <f>'100 Series'!G5</f>
        <v>XXX - XXX</v>
      </c>
      <c r="G5" s="112"/>
      <c r="J5" s="484"/>
      <c r="L5" s="484"/>
      <c r="M5" s="484"/>
      <c r="O5" s="484"/>
    </row>
    <row r="6" spans="1:15" s="11" customFormat="1" ht="15" customHeight="1" x14ac:dyDescent="0.2">
      <c r="A6" s="293"/>
      <c r="B6" s="516" t="s">
        <v>2</v>
      </c>
      <c r="C6" s="16"/>
      <c r="E6" s="5"/>
      <c r="G6" s="228"/>
      <c r="J6" s="16"/>
      <c r="L6" s="16"/>
      <c r="M6" s="16"/>
      <c r="O6" s="16"/>
    </row>
    <row r="7" spans="1:15" s="11" customFormat="1" ht="15" customHeight="1" x14ac:dyDescent="0.2">
      <c r="A7" s="293" t="s">
        <v>4</v>
      </c>
      <c r="B7" s="116" t="str">
        <f>'100 Series'!B7</f>
        <v>T. B. A.</v>
      </c>
      <c r="C7" s="518"/>
      <c r="D7" s="518"/>
      <c r="E7" s="550" t="str">
        <f>'100 Series'!F7</f>
        <v>CONTRACT PERIOD :</v>
      </c>
      <c r="F7" s="550"/>
      <c r="G7" s="13"/>
    </row>
    <row r="8" spans="1:15" s="11" customFormat="1" ht="15" customHeight="1" x14ac:dyDescent="0.2">
      <c r="A8" s="293" t="s">
        <v>6</v>
      </c>
      <c r="B8" s="116" t="str">
        <f>'100 Series'!B8</f>
        <v>A - 27</v>
      </c>
      <c r="C8" s="16"/>
      <c r="E8" s="550" t="str">
        <f>'100 Series'!F8</f>
        <v>April 1, 2025 to March 31, 2026</v>
      </c>
      <c r="F8" s="550"/>
      <c r="G8" s="112"/>
      <c r="J8" s="484"/>
      <c r="L8" s="484"/>
      <c r="M8" s="484"/>
      <c r="O8" s="484"/>
    </row>
    <row r="9" spans="1:15" s="11" customFormat="1" ht="15" customHeight="1" thickBot="1" x14ac:dyDescent="0.25">
      <c r="A9" s="12"/>
      <c r="B9" s="5"/>
      <c r="D9" s="5"/>
      <c r="G9" s="13"/>
      <c r="J9" s="5"/>
      <c r="L9" s="5"/>
      <c r="M9" s="5"/>
      <c r="O9" s="5"/>
    </row>
    <row r="10" spans="1:15" s="11" customFormat="1" ht="20.100000000000001" customHeight="1" thickTop="1" thickBot="1" x14ac:dyDescent="0.25">
      <c r="A10" s="262"/>
      <c r="B10" s="597" t="s">
        <v>2</v>
      </c>
      <c r="C10" s="598"/>
      <c r="D10" s="599"/>
      <c r="E10" s="269" t="s">
        <v>7</v>
      </c>
      <c r="F10" s="44" t="s">
        <v>21</v>
      </c>
      <c r="G10" s="45" t="s">
        <v>8</v>
      </c>
      <c r="J10" s="485"/>
      <c r="L10" s="553"/>
      <c r="M10" s="553"/>
      <c r="O10" s="32"/>
    </row>
    <row r="11" spans="1:15" s="11" customFormat="1" ht="15" customHeight="1" thickTop="1" x14ac:dyDescent="0.2">
      <c r="A11" s="74" t="s">
        <v>9</v>
      </c>
      <c r="B11" s="90"/>
      <c r="C11" s="21"/>
      <c r="D11" s="91" t="s">
        <v>16</v>
      </c>
      <c r="E11" s="88"/>
      <c r="F11" s="355">
        <v>0.13</v>
      </c>
      <c r="G11" s="229"/>
      <c r="J11" s="486"/>
      <c r="L11" s="24"/>
      <c r="M11" s="24"/>
      <c r="O11" s="24"/>
    </row>
    <row r="12" spans="1:15" s="11" customFormat="1" ht="15" customHeight="1" x14ac:dyDescent="0.2">
      <c r="A12" s="76" t="s">
        <v>10</v>
      </c>
      <c r="B12" s="92"/>
      <c r="C12" s="23" t="s">
        <v>11</v>
      </c>
      <c r="D12" s="93">
        <v>680</v>
      </c>
      <c r="E12" s="92"/>
      <c r="F12" s="93"/>
      <c r="G12" s="229"/>
      <c r="J12" s="486"/>
      <c r="L12" s="24"/>
      <c r="M12" s="24"/>
      <c r="O12" s="24"/>
    </row>
    <row r="13" spans="1:15" s="11" customFormat="1" ht="15" customHeight="1" thickBot="1" x14ac:dyDescent="0.25">
      <c r="A13" s="77" t="s">
        <v>2</v>
      </c>
      <c r="B13" s="92"/>
      <c r="C13" s="23" t="s">
        <v>12</v>
      </c>
      <c r="D13" s="94">
        <v>1</v>
      </c>
      <c r="E13" s="339"/>
      <c r="F13" s="340"/>
      <c r="G13" s="184"/>
      <c r="J13" s="487"/>
      <c r="L13" s="554"/>
      <c r="M13" s="554"/>
      <c r="O13" s="24"/>
    </row>
    <row r="14" spans="1:15" s="11" customFormat="1" ht="20.100000000000001" customHeight="1" thickTop="1" thickBot="1" x14ac:dyDescent="0.25">
      <c r="A14" s="78" t="s">
        <v>13</v>
      </c>
      <c r="B14" s="600"/>
      <c r="C14" s="601"/>
      <c r="D14" s="602"/>
      <c r="E14" s="603"/>
      <c r="F14" s="604"/>
      <c r="G14" s="605"/>
      <c r="J14" s="487"/>
      <c r="L14" s="554"/>
      <c r="M14" s="554"/>
      <c r="O14" s="24"/>
    </row>
    <row r="15" spans="1:15" s="11" customFormat="1" ht="20.100000000000001" customHeight="1" thickTop="1" thickBot="1" x14ac:dyDescent="0.25">
      <c r="A15" s="591" t="s">
        <v>75</v>
      </c>
      <c r="B15" s="592"/>
      <c r="C15" s="592"/>
      <c r="D15" s="592"/>
      <c r="E15" s="592"/>
      <c r="F15" s="592"/>
      <c r="G15" s="593"/>
      <c r="J15" s="488"/>
      <c r="L15" s="552"/>
      <c r="M15" s="552"/>
      <c r="O15" s="488"/>
    </row>
    <row r="16" spans="1:15" s="11" customFormat="1" ht="15" customHeight="1" thickTop="1" x14ac:dyDescent="0.2">
      <c r="A16" s="250"/>
      <c r="B16" s="252"/>
      <c r="C16" s="221"/>
      <c r="D16" s="253"/>
      <c r="E16" s="303"/>
      <c r="F16" s="232"/>
      <c r="G16" s="301"/>
      <c r="I16" s="32"/>
      <c r="J16" s="490"/>
      <c r="L16" s="490"/>
      <c r="M16" s="491"/>
      <c r="O16" s="490"/>
    </row>
    <row r="17" spans="1:15" s="11" customFormat="1" ht="15" customHeight="1" x14ac:dyDescent="0.2">
      <c r="A17" s="189">
        <v>801</v>
      </c>
      <c r="B17" s="288" t="s">
        <v>46</v>
      </c>
      <c r="C17" s="222">
        <v>315</v>
      </c>
      <c r="D17" s="254">
        <f>$C$40*C17</f>
        <v>0</v>
      </c>
      <c r="E17" s="537">
        <f>+D17</f>
        <v>0</v>
      </c>
      <c r="F17" s="538">
        <f>+E17*$F$11</f>
        <v>0</v>
      </c>
      <c r="G17" s="527">
        <f>+E17+F17</f>
        <v>0</v>
      </c>
      <c r="I17" s="32"/>
      <c r="J17" s="486"/>
      <c r="L17" s="493"/>
      <c r="M17" s="494"/>
      <c r="O17" s="489"/>
    </row>
    <row r="18" spans="1:15" s="11" customFormat="1" ht="15" customHeight="1" x14ac:dyDescent="0.2">
      <c r="A18" s="80"/>
      <c r="B18" s="289" t="s">
        <v>76</v>
      </c>
      <c r="C18" s="223">
        <v>166</v>
      </c>
      <c r="D18" s="254">
        <f>$C$40*C18</f>
        <v>0</v>
      </c>
      <c r="E18" s="537">
        <f>+D18</f>
        <v>0</v>
      </c>
      <c r="F18" s="538">
        <f>+E18*$F$11</f>
        <v>0</v>
      </c>
      <c r="G18" s="529">
        <f>+E18+F18</f>
        <v>0</v>
      </c>
      <c r="I18" s="32"/>
      <c r="J18" s="502"/>
      <c r="L18" s="503"/>
      <c r="M18" s="504"/>
      <c r="O18" s="505"/>
    </row>
    <row r="19" spans="1:15" s="11" customFormat="1" ht="15" customHeight="1" x14ac:dyDescent="0.2">
      <c r="A19" s="80"/>
      <c r="B19" s="289" t="s">
        <v>82</v>
      </c>
      <c r="C19" s="223">
        <v>46</v>
      </c>
      <c r="D19" s="254">
        <f>$C$40*C19</f>
        <v>0</v>
      </c>
      <c r="E19" s="537">
        <f>+D19</f>
        <v>0</v>
      </c>
      <c r="F19" s="538">
        <f>+E19*$F$11</f>
        <v>0</v>
      </c>
      <c r="G19" s="529">
        <f>+E19+F19</f>
        <v>0</v>
      </c>
      <c r="I19" s="32"/>
      <c r="J19" s="502"/>
      <c r="L19" s="503"/>
      <c r="M19" s="504"/>
      <c r="O19" s="505"/>
    </row>
    <row r="20" spans="1:15" s="11" customFormat="1" ht="15" customHeight="1" x14ac:dyDescent="0.2">
      <c r="A20" s="395"/>
      <c r="B20" s="416"/>
      <c r="C20" s="417"/>
      <c r="D20" s="418"/>
      <c r="E20" s="419"/>
      <c r="F20" s="420"/>
      <c r="G20" s="401"/>
      <c r="H20" s="394"/>
      <c r="I20" s="32"/>
      <c r="J20" s="502"/>
      <c r="L20" s="503"/>
      <c r="M20" s="504"/>
      <c r="O20" s="505"/>
    </row>
    <row r="21" spans="1:15" s="11" customFormat="1" ht="15" customHeight="1" x14ac:dyDescent="0.2">
      <c r="A21" s="395">
        <v>804</v>
      </c>
      <c r="B21" s="416" t="s">
        <v>76</v>
      </c>
      <c r="C21" s="417">
        <v>189</v>
      </c>
      <c r="D21" s="418">
        <f>$C$40*C21</f>
        <v>0</v>
      </c>
      <c r="E21" s="537">
        <f>+D21</f>
        <v>0</v>
      </c>
      <c r="F21" s="538">
        <f>+E21*$F$11</f>
        <v>0</v>
      </c>
      <c r="G21" s="529">
        <f>+E21+F21</f>
        <v>0</v>
      </c>
      <c r="H21" s="394"/>
      <c r="I21" s="32"/>
      <c r="J21" s="502"/>
      <c r="L21" s="503"/>
      <c r="M21" s="504"/>
      <c r="O21" s="505"/>
    </row>
    <row r="22" spans="1:15" s="11" customFormat="1" ht="15" customHeight="1" x14ac:dyDescent="0.2">
      <c r="A22" s="395"/>
      <c r="B22" s="416" t="s">
        <v>82</v>
      </c>
      <c r="C22" s="417">
        <v>44</v>
      </c>
      <c r="D22" s="418">
        <f>$C$40*C22</f>
        <v>0</v>
      </c>
      <c r="E22" s="537">
        <f>+D22</f>
        <v>0</v>
      </c>
      <c r="F22" s="538">
        <f>+E22*$F$11</f>
        <v>0</v>
      </c>
      <c r="G22" s="529">
        <f>+E22+F22</f>
        <v>0</v>
      </c>
      <c r="H22" s="394"/>
      <c r="I22" s="32"/>
      <c r="J22" s="502"/>
      <c r="L22" s="503"/>
      <c r="M22" s="504"/>
      <c r="O22" s="505"/>
    </row>
    <row r="23" spans="1:15" s="11" customFormat="1" ht="15" customHeight="1" x14ac:dyDescent="0.2">
      <c r="A23" s="395"/>
      <c r="B23" s="416"/>
      <c r="C23" s="417"/>
      <c r="D23" s="418"/>
      <c r="E23" s="419"/>
      <c r="F23" s="420"/>
      <c r="G23" s="401"/>
      <c r="H23" s="394"/>
      <c r="I23" s="32"/>
      <c r="J23" s="495"/>
      <c r="L23" s="496"/>
      <c r="M23" s="497"/>
      <c r="O23" s="507"/>
    </row>
    <row r="24" spans="1:15" s="11" customFormat="1" ht="15" customHeight="1" x14ac:dyDescent="0.2">
      <c r="A24" s="395">
        <v>810</v>
      </c>
      <c r="B24" s="416" t="s">
        <v>46</v>
      </c>
      <c r="C24" s="417">
        <v>415</v>
      </c>
      <c r="D24" s="418">
        <f>$C$40*C24</f>
        <v>0</v>
      </c>
      <c r="E24" s="537">
        <f>+D24</f>
        <v>0</v>
      </c>
      <c r="F24" s="538">
        <f>+E24*$F$11</f>
        <v>0</v>
      </c>
      <c r="G24" s="529">
        <f>+E24+F24</f>
        <v>0</v>
      </c>
      <c r="H24" s="394"/>
      <c r="I24" s="32"/>
      <c r="J24" s="287"/>
      <c r="L24" s="493"/>
      <c r="M24" s="494"/>
      <c r="O24" s="286"/>
    </row>
    <row r="25" spans="1:15" s="11" customFormat="1" ht="15" customHeight="1" x14ac:dyDescent="0.2">
      <c r="A25" s="395"/>
      <c r="B25" s="416" t="s">
        <v>82</v>
      </c>
      <c r="C25" s="417">
        <v>43</v>
      </c>
      <c r="D25" s="418">
        <f>$C$40*C25</f>
        <v>0</v>
      </c>
      <c r="E25" s="537">
        <f>+D25</f>
        <v>0</v>
      </c>
      <c r="F25" s="538">
        <f>+E25*$F$11</f>
        <v>0</v>
      </c>
      <c r="G25" s="529">
        <f>+E25+F25</f>
        <v>0</v>
      </c>
      <c r="H25" s="394"/>
      <c r="I25" s="32"/>
      <c r="J25" s="287"/>
      <c r="L25" s="503"/>
      <c r="M25" s="504"/>
      <c r="O25" s="286"/>
    </row>
    <row r="26" spans="1:15" s="11" customFormat="1" ht="15" customHeight="1" x14ac:dyDescent="0.2">
      <c r="A26" s="395"/>
      <c r="B26" s="416"/>
      <c r="C26" s="417"/>
      <c r="D26" s="418"/>
      <c r="E26" s="419"/>
      <c r="F26" s="420"/>
      <c r="G26" s="401"/>
      <c r="H26" s="394"/>
      <c r="I26" s="32"/>
      <c r="J26" s="284"/>
      <c r="L26" s="509"/>
      <c r="M26" s="510"/>
      <c r="O26" s="286"/>
    </row>
    <row r="27" spans="1:15" s="11" customFormat="1" ht="15" customHeight="1" x14ac:dyDescent="0.2">
      <c r="A27" s="395">
        <v>815</v>
      </c>
      <c r="B27" s="416" t="s">
        <v>46</v>
      </c>
      <c r="C27" s="417">
        <v>358</v>
      </c>
      <c r="D27" s="418">
        <f>$C$40*C27</f>
        <v>0</v>
      </c>
      <c r="E27" s="537">
        <f>+D27</f>
        <v>0</v>
      </c>
      <c r="F27" s="538">
        <f>+E27*$F$11</f>
        <v>0</v>
      </c>
      <c r="G27" s="529">
        <f>+E27+F27</f>
        <v>0</v>
      </c>
      <c r="H27" s="394"/>
      <c r="I27" s="32"/>
      <c r="J27" s="502"/>
      <c r="L27" s="493"/>
      <c r="M27" s="494"/>
      <c r="O27" s="505"/>
    </row>
    <row r="28" spans="1:15" s="11" customFormat="1" ht="15" customHeight="1" x14ac:dyDescent="0.2">
      <c r="A28" s="395"/>
      <c r="B28" s="416" t="s">
        <v>82</v>
      </c>
      <c r="C28" s="417">
        <v>43</v>
      </c>
      <c r="D28" s="418">
        <f>$C$40*C28</f>
        <v>0</v>
      </c>
      <c r="E28" s="537">
        <f>+D28</f>
        <v>0</v>
      </c>
      <c r="F28" s="538">
        <f>+E28*$F$11</f>
        <v>0</v>
      </c>
      <c r="G28" s="529">
        <f>+E28+F28</f>
        <v>0</v>
      </c>
      <c r="H28" s="394"/>
      <c r="I28" s="32"/>
      <c r="J28" s="502"/>
      <c r="L28" s="503"/>
      <c r="M28" s="504"/>
      <c r="O28" s="505"/>
    </row>
    <row r="29" spans="1:15" s="11" customFormat="1" ht="15" customHeight="1" x14ac:dyDescent="0.2">
      <c r="A29" s="395"/>
      <c r="B29" s="416"/>
      <c r="C29" s="417"/>
      <c r="D29" s="418"/>
      <c r="E29" s="419"/>
      <c r="F29" s="420"/>
      <c r="G29" s="401"/>
      <c r="H29" s="394"/>
      <c r="I29" s="32"/>
      <c r="J29" s="508"/>
      <c r="L29" s="503"/>
      <c r="M29" s="504"/>
      <c r="O29" s="505"/>
    </row>
    <row r="30" spans="1:15" s="11" customFormat="1" ht="15" customHeight="1" x14ac:dyDescent="0.2">
      <c r="A30" s="395">
        <v>826</v>
      </c>
      <c r="B30" s="416" t="s">
        <v>46</v>
      </c>
      <c r="C30" s="417">
        <v>370</v>
      </c>
      <c r="D30" s="418">
        <f>$C$40*C30</f>
        <v>0</v>
      </c>
      <c r="E30" s="537">
        <f>+D30</f>
        <v>0</v>
      </c>
      <c r="F30" s="538">
        <f>+E30*$F$11</f>
        <v>0</v>
      </c>
      <c r="G30" s="529">
        <f>+E30+F30</f>
        <v>0</v>
      </c>
      <c r="H30" s="394"/>
      <c r="I30" s="32"/>
      <c r="J30" s="486"/>
      <c r="L30" s="493"/>
      <c r="M30" s="494"/>
      <c r="O30" s="489"/>
    </row>
    <row r="31" spans="1:15" s="11" customFormat="1" ht="15" customHeight="1" x14ac:dyDescent="0.2">
      <c r="A31" s="395"/>
      <c r="B31" s="416" t="s">
        <v>76</v>
      </c>
      <c r="C31" s="417">
        <v>204</v>
      </c>
      <c r="D31" s="418">
        <f>$C$40*C31</f>
        <v>0</v>
      </c>
      <c r="E31" s="537">
        <f>+D31</f>
        <v>0</v>
      </c>
      <c r="F31" s="538">
        <f>+E31*$F$11</f>
        <v>0</v>
      </c>
      <c r="G31" s="529">
        <f>+E31+F31</f>
        <v>0</v>
      </c>
      <c r="H31" s="394"/>
      <c r="I31" s="32"/>
      <c r="J31" s="486"/>
      <c r="L31" s="493"/>
      <c r="M31" s="494"/>
      <c r="O31" s="489"/>
    </row>
    <row r="32" spans="1:15" s="11" customFormat="1" ht="15" customHeight="1" x14ac:dyDescent="0.2">
      <c r="A32" s="395"/>
      <c r="B32" s="416" t="s">
        <v>82</v>
      </c>
      <c r="C32" s="417">
        <v>44</v>
      </c>
      <c r="D32" s="418">
        <f>$C$40*C32</f>
        <v>0</v>
      </c>
      <c r="E32" s="537">
        <f>+D32</f>
        <v>0</v>
      </c>
      <c r="F32" s="538">
        <f>+E32*$F$11</f>
        <v>0</v>
      </c>
      <c r="G32" s="529">
        <f>+E32+F32</f>
        <v>0</v>
      </c>
      <c r="H32" s="394"/>
      <c r="I32" s="32"/>
      <c r="J32" s="486"/>
      <c r="L32" s="503"/>
      <c r="M32" s="504"/>
      <c r="O32" s="489"/>
    </row>
    <row r="33" spans="1:15" s="11" customFormat="1" ht="15" customHeight="1" x14ac:dyDescent="0.2">
      <c r="A33" s="395"/>
      <c r="B33" s="421"/>
      <c r="C33" s="417"/>
      <c r="D33" s="418"/>
      <c r="E33" s="419"/>
      <c r="F33" s="420"/>
      <c r="G33" s="401"/>
      <c r="H33" s="394"/>
    </row>
    <row r="34" spans="1:15" s="11" customFormat="1" ht="15" customHeight="1" x14ac:dyDescent="0.2">
      <c r="A34" s="395">
        <v>830</v>
      </c>
      <c r="B34" s="416" t="s">
        <v>46</v>
      </c>
      <c r="C34" s="417">
        <v>395</v>
      </c>
      <c r="D34" s="418">
        <f>$C$40*C34</f>
        <v>0</v>
      </c>
      <c r="E34" s="537">
        <f>+D34</f>
        <v>0</v>
      </c>
      <c r="F34" s="538">
        <f>+E34*$F$11</f>
        <v>0</v>
      </c>
      <c r="G34" s="529">
        <f>+E34+F34</f>
        <v>0</v>
      </c>
      <c r="H34" s="394"/>
      <c r="J34" s="282"/>
      <c r="L34" s="282"/>
      <c r="M34" s="282"/>
      <c r="O34" s="282"/>
    </row>
    <row r="35" spans="1:15" s="11" customFormat="1" ht="15" customHeight="1" x14ac:dyDescent="0.2">
      <c r="A35" s="395"/>
      <c r="B35" s="416" t="s">
        <v>82</v>
      </c>
      <c r="C35" s="417">
        <v>41</v>
      </c>
      <c r="D35" s="418">
        <f>$C$40*C35</f>
        <v>0</v>
      </c>
      <c r="E35" s="537">
        <f>+D35</f>
        <v>0</v>
      </c>
      <c r="F35" s="538">
        <f>+E35*$F$11</f>
        <v>0</v>
      </c>
      <c r="G35" s="529">
        <f>+E35+F35</f>
        <v>0</v>
      </c>
      <c r="H35" s="394"/>
      <c r="J35" s="28"/>
      <c r="L35" s="28"/>
      <c r="M35" s="28"/>
      <c r="O35" s="28"/>
    </row>
    <row r="36" spans="1:15" s="11" customFormat="1" ht="15" customHeight="1" x14ac:dyDescent="0.2">
      <c r="A36" s="395"/>
      <c r="B36" s="421"/>
      <c r="C36" s="417"/>
      <c r="D36" s="418"/>
      <c r="E36" s="419"/>
      <c r="F36" s="420"/>
      <c r="G36" s="422"/>
      <c r="H36" s="394"/>
      <c r="J36" s="282"/>
      <c r="L36" s="282"/>
      <c r="M36" s="285"/>
      <c r="O36" s="282"/>
    </row>
    <row r="37" spans="1:15" s="11" customFormat="1" ht="15" customHeight="1" x14ac:dyDescent="0.2">
      <c r="A37" s="395">
        <v>870</v>
      </c>
      <c r="B37" s="416" t="s">
        <v>46</v>
      </c>
      <c r="C37" s="417">
        <v>599</v>
      </c>
      <c r="D37" s="418">
        <f>$C$40*C37</f>
        <v>0</v>
      </c>
      <c r="E37" s="537">
        <f>+D37</f>
        <v>0</v>
      </c>
      <c r="F37" s="538">
        <f>+E37*$F$11</f>
        <v>0</v>
      </c>
      <c r="G37" s="529">
        <f>+E37+F37</f>
        <v>0</v>
      </c>
      <c r="H37" s="394"/>
      <c r="J37" s="496"/>
      <c r="L37" s="496"/>
      <c r="M37" s="496"/>
      <c r="O37" s="496"/>
    </row>
    <row r="38" spans="1:15" s="11" customFormat="1" ht="15" customHeight="1" x14ac:dyDescent="0.2">
      <c r="A38" s="395"/>
      <c r="B38" s="416" t="s">
        <v>82</v>
      </c>
      <c r="C38" s="417">
        <v>44</v>
      </c>
      <c r="D38" s="418">
        <f>$C$40*C38</f>
        <v>0</v>
      </c>
      <c r="E38" s="537">
        <f>+D38</f>
        <v>0</v>
      </c>
      <c r="F38" s="538">
        <f>+E38*$F$11</f>
        <v>0</v>
      </c>
      <c r="G38" s="529">
        <f>+E38+F38</f>
        <v>0</v>
      </c>
      <c r="H38" s="394"/>
      <c r="J38" s="28"/>
      <c r="L38" s="28"/>
      <c r="M38" s="28"/>
      <c r="O38" s="28"/>
    </row>
    <row r="39" spans="1:15" s="11" customFormat="1" ht="15" customHeight="1" thickBot="1" x14ac:dyDescent="0.25">
      <c r="A39" s="423"/>
      <c r="B39" s="424"/>
      <c r="C39" s="425"/>
      <c r="D39" s="426"/>
      <c r="E39" s="419"/>
      <c r="F39" s="420"/>
      <c r="G39" s="427"/>
      <c r="H39" s="394"/>
      <c r="I39" s="32"/>
      <c r="J39" s="486"/>
      <c r="L39" s="493"/>
      <c r="M39" s="494"/>
      <c r="O39" s="489"/>
    </row>
    <row r="40" spans="1:15" s="11" customFormat="1" ht="20.100000000000001" customHeight="1" thickTop="1" thickBot="1" x14ac:dyDescent="0.25">
      <c r="A40" s="239" t="s">
        <v>26</v>
      </c>
      <c r="B40" s="257" t="s">
        <v>27</v>
      </c>
      <c r="C40" s="143">
        <v>0</v>
      </c>
      <c r="D40" s="193" t="s">
        <v>71</v>
      </c>
      <c r="E40" s="304"/>
      <c r="F40" s="305"/>
      <c r="G40" s="310"/>
      <c r="J40" s="284"/>
      <c r="L40" s="282"/>
      <c r="M40" s="285"/>
      <c r="O40" s="286"/>
    </row>
    <row r="41" spans="1:15" s="11" customFormat="1" ht="15" customHeight="1" thickTop="1" x14ac:dyDescent="0.2">
      <c r="A41" s="247" t="s">
        <v>2</v>
      </c>
      <c r="B41" s="315"/>
      <c r="C41" s="316"/>
      <c r="D41" s="317" t="s">
        <v>2</v>
      </c>
      <c r="E41" s="318" t="s">
        <v>2</v>
      </c>
      <c r="F41" s="319" t="s">
        <v>2</v>
      </c>
      <c r="G41" s="320" t="s">
        <v>2</v>
      </c>
      <c r="J41" s="28"/>
      <c r="L41" s="28"/>
      <c r="M41" s="28"/>
      <c r="O41" s="28"/>
    </row>
    <row r="42" spans="1:15" s="11" customFormat="1" ht="15" customHeight="1" x14ac:dyDescent="0.2">
      <c r="A42" s="189"/>
      <c r="B42" s="321"/>
      <c r="C42" s="322"/>
      <c r="D42" s="323"/>
      <c r="E42" s="304"/>
      <c r="F42" s="305"/>
      <c r="G42" s="310"/>
      <c r="J42" s="287"/>
      <c r="L42" s="493"/>
      <c r="M42" s="494"/>
      <c r="O42" s="286"/>
    </row>
    <row r="43" spans="1:15" s="11" customFormat="1" ht="15" customHeight="1" thickBot="1" x14ac:dyDescent="0.25">
      <c r="A43" s="251"/>
      <c r="B43" s="324"/>
      <c r="C43" s="325"/>
      <c r="D43" s="326"/>
      <c r="E43" s="304"/>
      <c r="F43" s="305"/>
      <c r="G43" s="310"/>
      <c r="J43" s="496"/>
      <c r="L43" s="496"/>
      <c r="M43" s="496"/>
      <c r="O43" s="496"/>
    </row>
    <row r="44" spans="1:15" s="11" customFormat="1" ht="20.100000000000001" customHeight="1" thickTop="1" x14ac:dyDescent="0.2">
      <c r="A44" s="613" t="s">
        <v>17</v>
      </c>
      <c r="B44" s="618" t="s">
        <v>77</v>
      </c>
      <c r="C44" s="618"/>
      <c r="D44" s="618"/>
      <c r="E44" s="306"/>
      <c r="F44" s="307"/>
      <c r="G44" s="311"/>
      <c r="J44" s="32"/>
      <c r="L44" s="32"/>
      <c r="M44" s="32"/>
      <c r="O44" s="32"/>
    </row>
    <row r="45" spans="1:15" s="11" customFormat="1" ht="20.100000000000001" customHeight="1" thickBot="1" x14ac:dyDescent="0.25">
      <c r="A45" s="614"/>
      <c r="B45" s="619" t="s">
        <v>78</v>
      </c>
      <c r="C45" s="619"/>
      <c r="D45" s="619"/>
      <c r="E45" s="312"/>
      <c r="F45" s="313"/>
      <c r="G45" s="314"/>
      <c r="J45" s="281"/>
      <c r="L45" s="281"/>
      <c r="M45" s="281"/>
      <c r="O45" s="281"/>
    </row>
    <row r="46" spans="1:15" s="11" customFormat="1" ht="20.100000000000001" customHeight="1" thickTop="1" thickBot="1" x14ac:dyDescent="0.25">
      <c r="A46" s="161" t="s">
        <v>53</v>
      </c>
      <c r="B46" s="594" t="str">
        <f>'100 Series'!$B$54</f>
        <v>Hourly Rate for Repairs &amp; Authorized Service Outside of Contractual Obligations is = $0.00 / Hr. for One Person</v>
      </c>
      <c r="C46" s="595"/>
      <c r="D46" s="595"/>
      <c r="E46" s="595"/>
      <c r="F46" s="595"/>
      <c r="G46" s="596"/>
      <c r="J46" s="281"/>
      <c r="L46" s="281"/>
      <c r="M46" s="281"/>
      <c r="O46" s="281"/>
    </row>
    <row r="47" spans="1:15" s="11" customFormat="1" ht="15" customHeight="1" thickTop="1" x14ac:dyDescent="0.2">
      <c r="A47" s="12"/>
      <c r="E47" s="5"/>
      <c r="G47" s="13"/>
      <c r="J47" s="281"/>
      <c r="L47" s="281"/>
      <c r="M47" s="281"/>
      <c r="O47" s="281"/>
    </row>
    <row r="48" spans="1:15" s="11" customFormat="1" ht="20.100000000000001" customHeight="1" x14ac:dyDescent="0.2">
      <c r="A48" s="585" t="s">
        <v>18</v>
      </c>
      <c r="B48" s="586"/>
      <c r="C48" s="586"/>
      <c r="D48" s="586"/>
      <c r="E48" s="586"/>
      <c r="F48" s="586"/>
      <c r="G48" s="587"/>
      <c r="J48" s="283"/>
      <c r="L48" s="283"/>
      <c r="M48" s="283"/>
      <c r="O48" s="283"/>
    </row>
    <row r="49" spans="1:15" s="11" customFormat="1" ht="15" customHeight="1" x14ac:dyDescent="0.2">
      <c r="A49" s="37"/>
      <c r="B49" s="38"/>
      <c r="C49" s="38"/>
      <c r="D49" s="38"/>
      <c r="E49" s="38"/>
      <c r="F49" s="38"/>
      <c r="G49" s="39"/>
      <c r="J49" s="283"/>
      <c r="L49" s="283"/>
      <c r="M49" s="283"/>
      <c r="O49" s="283"/>
    </row>
    <row r="50" spans="1:15" s="11" customFormat="1" ht="15" customHeight="1" x14ac:dyDescent="0.2">
      <c r="A50" s="588" t="s">
        <v>62</v>
      </c>
      <c r="B50" s="589"/>
      <c r="C50" s="589"/>
      <c r="D50" s="589"/>
      <c r="E50" s="589"/>
      <c r="F50" s="589"/>
      <c r="G50" s="590"/>
      <c r="J50" s="500"/>
      <c r="L50" s="500"/>
      <c r="M50" s="500"/>
      <c r="O50" s="500"/>
    </row>
    <row r="51" spans="1:15" s="11" customFormat="1" ht="15" customHeight="1" x14ac:dyDescent="0.2">
      <c r="A51" s="588" t="s">
        <v>63</v>
      </c>
      <c r="B51" s="589"/>
      <c r="C51" s="589"/>
      <c r="D51" s="589"/>
      <c r="E51" s="589"/>
      <c r="F51" s="589"/>
      <c r="G51" s="590"/>
      <c r="J51" s="501"/>
      <c r="L51" s="501"/>
      <c r="M51" s="501"/>
      <c r="O51" s="501"/>
    </row>
    <row r="52" spans="1:15" s="11" customFormat="1" ht="15" customHeight="1" x14ac:dyDescent="0.2">
      <c r="A52" s="588" t="s">
        <v>64</v>
      </c>
      <c r="B52" s="589"/>
      <c r="C52" s="589"/>
      <c r="D52" s="589"/>
      <c r="E52" s="589"/>
      <c r="F52" s="589"/>
      <c r="G52" s="590"/>
      <c r="J52" s="501"/>
      <c r="L52" s="501"/>
      <c r="M52" s="501"/>
      <c r="O52" s="501"/>
    </row>
    <row r="53" spans="1:15" s="11" customFormat="1" ht="15" customHeight="1" x14ac:dyDescent="0.2">
      <c r="A53" s="565" t="s">
        <v>65</v>
      </c>
      <c r="B53" s="566"/>
      <c r="C53" s="566"/>
      <c r="D53" s="566"/>
      <c r="E53" s="566"/>
      <c r="F53" s="566"/>
      <c r="G53" s="567"/>
      <c r="J53" s="501"/>
      <c r="L53" s="501"/>
      <c r="M53" s="501"/>
      <c r="O53" s="501"/>
    </row>
    <row r="54" spans="1:15" s="11" customFormat="1" ht="15" customHeight="1" x14ac:dyDescent="0.2">
      <c r="A54" s="565" t="s">
        <v>66</v>
      </c>
      <c r="B54" s="566"/>
      <c r="C54" s="566"/>
      <c r="D54" s="566"/>
      <c r="E54" s="566"/>
      <c r="F54" s="566"/>
      <c r="G54" s="567"/>
    </row>
    <row r="55" spans="1:15" s="11" customFormat="1" ht="15" customHeight="1" x14ac:dyDescent="0.2">
      <c r="A55" s="588" t="s">
        <v>67</v>
      </c>
      <c r="B55" s="589"/>
      <c r="C55" s="589"/>
      <c r="D55" s="589"/>
      <c r="E55" s="589"/>
      <c r="F55" s="589"/>
      <c r="G55" s="590"/>
    </row>
    <row r="56" spans="1:15" s="11" customFormat="1" ht="15" customHeight="1" x14ac:dyDescent="0.2">
      <c r="A56" s="588" t="s">
        <v>68</v>
      </c>
      <c r="B56" s="589"/>
      <c r="C56" s="589"/>
      <c r="D56" s="589"/>
      <c r="E56" s="589"/>
      <c r="F56" s="589"/>
      <c r="G56" s="590"/>
    </row>
    <row r="57" spans="1:15" s="11" customFormat="1" ht="15" customHeight="1" x14ac:dyDescent="0.2">
      <c r="A57" s="588" t="s">
        <v>69</v>
      </c>
      <c r="B57" s="589"/>
      <c r="C57" s="589"/>
      <c r="D57" s="589"/>
      <c r="E57" s="589"/>
      <c r="F57" s="589"/>
      <c r="G57" s="590"/>
      <c r="J57" s="16"/>
      <c r="K57" s="16"/>
      <c r="L57" s="16"/>
      <c r="M57" s="16"/>
      <c r="N57" s="16"/>
      <c r="O57" s="16"/>
    </row>
    <row r="58" spans="1:15" s="11" customFormat="1" ht="15" customHeight="1" x14ac:dyDescent="0.2">
      <c r="A58" s="565" t="s">
        <v>70</v>
      </c>
      <c r="B58" s="566"/>
      <c r="C58" s="566"/>
      <c r="D58" s="566"/>
      <c r="E58" s="566"/>
      <c r="F58" s="566"/>
      <c r="G58" s="567"/>
      <c r="J58" s="38"/>
      <c r="L58" s="38"/>
      <c r="M58" s="38"/>
      <c r="O58" s="38"/>
    </row>
    <row r="59" spans="1:15" s="11" customFormat="1" ht="15" customHeight="1" x14ac:dyDescent="0.2">
      <c r="A59" s="12"/>
      <c r="E59" s="5"/>
      <c r="G59" s="13"/>
    </row>
    <row r="60" spans="1:15" s="11" customFormat="1" ht="15" customHeight="1" x14ac:dyDescent="0.2">
      <c r="A60" s="12"/>
      <c r="D60" s="583" t="s">
        <v>22</v>
      </c>
      <c r="E60" s="583"/>
      <c r="F60" s="583"/>
      <c r="G60" s="235"/>
    </row>
    <row r="61" spans="1:15" s="11" customFormat="1" ht="15" customHeight="1" x14ac:dyDescent="0.2">
      <c r="A61" s="12"/>
      <c r="E61" s="5"/>
      <c r="G61" s="13"/>
    </row>
    <row r="62" spans="1:15" s="11" customFormat="1" ht="15" customHeight="1" x14ac:dyDescent="0.2">
      <c r="A62" s="12"/>
      <c r="E62" s="5"/>
      <c r="G62" s="13"/>
    </row>
    <row r="63" spans="1:15" s="11" customFormat="1" ht="15" customHeight="1" x14ac:dyDescent="0.2">
      <c r="A63" s="12"/>
      <c r="C63" s="5"/>
      <c r="D63" s="584" t="s">
        <v>50</v>
      </c>
      <c r="E63" s="584"/>
      <c r="F63" s="584"/>
      <c r="G63" s="133"/>
    </row>
    <row r="64" spans="1:15" s="11" customFormat="1" ht="15" customHeight="1" x14ac:dyDescent="0.2">
      <c r="A64" s="12"/>
      <c r="E64" s="5"/>
      <c r="G64" s="13"/>
    </row>
    <row r="65" spans="1:15" s="11" customFormat="1" ht="15" customHeight="1" x14ac:dyDescent="0.2">
      <c r="A65" s="12"/>
      <c r="E65" s="5"/>
      <c r="G65" s="13"/>
    </row>
    <row r="66" spans="1:15" s="38" customFormat="1" ht="20.100000000000001" customHeight="1" x14ac:dyDescent="0.2">
      <c r="A66" s="37" t="s">
        <v>60</v>
      </c>
      <c r="B66" s="582" t="s">
        <v>61</v>
      </c>
      <c r="C66" s="582"/>
      <c r="D66" s="131">
        <v>30</v>
      </c>
      <c r="E66" s="32" t="s">
        <v>59</v>
      </c>
      <c r="F66" s="582" t="s">
        <v>58</v>
      </c>
      <c r="G66" s="606"/>
      <c r="J66" s="11"/>
      <c r="K66" s="11"/>
      <c r="L66" s="11"/>
      <c r="M66" s="11"/>
      <c r="N66" s="11"/>
      <c r="O66" s="11"/>
    </row>
    <row r="67" spans="1:15" s="11" customFormat="1" ht="15" customHeight="1" thickBot="1" x14ac:dyDescent="0.25">
      <c r="A67" s="40"/>
      <c r="B67" s="41"/>
      <c r="C67" s="42"/>
      <c r="D67" s="41"/>
      <c r="E67" s="6"/>
      <c r="F67" s="41"/>
      <c r="G67" s="236"/>
    </row>
    <row r="68" spans="1:15" s="11" customFormat="1" ht="15" customHeight="1" thickTop="1" x14ac:dyDescent="0.2">
      <c r="D68" s="5"/>
    </row>
    <row r="69" spans="1:15" s="11" customFormat="1" ht="15" customHeight="1" x14ac:dyDescent="0.2">
      <c r="D69" s="5"/>
    </row>
    <row r="70" spans="1:15" s="11" customFormat="1" ht="15" customHeight="1" x14ac:dyDescent="0.2">
      <c r="D70" s="5"/>
    </row>
    <row r="71" spans="1:15" s="11" customFormat="1" ht="15" customHeight="1" x14ac:dyDescent="0.2">
      <c r="D71" s="5"/>
    </row>
    <row r="72" spans="1:15" s="11" customFormat="1" ht="15" customHeight="1" x14ac:dyDescent="0.2">
      <c r="D72" s="5"/>
    </row>
    <row r="73" spans="1:15" s="11" customFormat="1" ht="15" customHeight="1" x14ac:dyDescent="0.2">
      <c r="D73" s="5"/>
    </row>
    <row r="74" spans="1:15" s="11" customFormat="1" ht="15" customHeight="1" x14ac:dyDescent="0.2">
      <c r="D74" s="5"/>
    </row>
    <row r="75" spans="1:15" s="11" customFormat="1" ht="15" customHeight="1" x14ac:dyDescent="0.2">
      <c r="D75" s="5"/>
      <c r="J75" s="38"/>
      <c r="K75" s="38"/>
      <c r="L75" s="38"/>
      <c r="M75" s="38"/>
      <c r="N75" s="38"/>
      <c r="O75" s="38"/>
    </row>
    <row r="76" spans="1:15" s="4" customFormat="1" ht="15" customHeight="1" x14ac:dyDescent="0.2">
      <c r="D76" s="5"/>
      <c r="J76" s="11"/>
      <c r="K76" s="11"/>
      <c r="L76" s="11"/>
      <c r="M76" s="11"/>
      <c r="N76" s="11"/>
      <c r="O76" s="11"/>
    </row>
    <row r="77" spans="1:15" s="4" customFormat="1" ht="15" customHeight="1" x14ac:dyDescent="0.2">
      <c r="D77" s="5"/>
      <c r="J77" s="11"/>
      <c r="K77" s="11"/>
      <c r="L77" s="11"/>
      <c r="M77" s="11"/>
      <c r="N77" s="11"/>
      <c r="O77" s="11"/>
    </row>
    <row r="78" spans="1:15" s="4" customFormat="1" ht="15" customHeight="1" x14ac:dyDescent="0.2">
      <c r="D78" s="5"/>
      <c r="J78" s="11"/>
      <c r="K78" s="11"/>
      <c r="L78" s="11"/>
      <c r="M78" s="11"/>
      <c r="N78" s="11"/>
      <c r="O78" s="11"/>
    </row>
    <row r="79" spans="1:15" s="4" customFormat="1" ht="15" customHeight="1" x14ac:dyDescent="0.2">
      <c r="D79" s="5"/>
      <c r="J79" s="11"/>
      <c r="K79" s="11"/>
      <c r="L79" s="11"/>
      <c r="M79" s="11"/>
      <c r="N79" s="11"/>
      <c r="O79" s="11"/>
    </row>
    <row r="80" spans="1:15" s="4" customFormat="1" ht="15" customHeight="1" x14ac:dyDescent="0.2">
      <c r="D80" s="5"/>
      <c r="J80" s="11"/>
      <c r="K80" s="11"/>
      <c r="L80" s="11"/>
      <c r="M80" s="11"/>
      <c r="N80" s="11"/>
      <c r="O80" s="11"/>
    </row>
    <row r="81" spans="4:15" s="4" customFormat="1" ht="15" customHeight="1" x14ac:dyDescent="0.2">
      <c r="D81" s="5"/>
      <c r="J81" s="11"/>
      <c r="K81" s="11"/>
      <c r="L81" s="11"/>
      <c r="M81" s="11"/>
      <c r="N81" s="11"/>
      <c r="O81" s="11"/>
    </row>
    <row r="82" spans="4:15" s="4" customFormat="1" ht="15" customHeight="1" x14ac:dyDescent="0.2">
      <c r="D82" s="5"/>
      <c r="J82" s="11"/>
      <c r="K82" s="11"/>
      <c r="L82" s="11"/>
      <c r="M82" s="11"/>
      <c r="N82" s="11"/>
      <c r="O82" s="11"/>
    </row>
    <row r="83" spans="4:15" s="4" customFormat="1" ht="15" customHeight="1" x14ac:dyDescent="0.2">
      <c r="D83" s="5"/>
      <c r="J83" s="11"/>
      <c r="K83" s="11"/>
      <c r="L83" s="11"/>
      <c r="M83" s="11"/>
      <c r="N83" s="11"/>
      <c r="O83" s="11"/>
    </row>
    <row r="84" spans="4:15" s="4" customFormat="1" ht="15" customHeight="1" x14ac:dyDescent="0.2">
      <c r="D84" s="5"/>
      <c r="J84" s="11"/>
      <c r="K84" s="11"/>
      <c r="L84" s="11"/>
      <c r="M84" s="11"/>
      <c r="N84" s="11"/>
      <c r="O84" s="11"/>
    </row>
    <row r="85" spans="4:15" s="4" customFormat="1" ht="15" customHeight="1" x14ac:dyDescent="0.2">
      <c r="D85" s="5"/>
      <c r="J85" s="11"/>
      <c r="K85" s="11"/>
      <c r="L85" s="11"/>
      <c r="M85" s="11"/>
      <c r="N85" s="11"/>
      <c r="O85" s="11"/>
    </row>
    <row r="86" spans="4:15" ht="15" customHeight="1" x14ac:dyDescent="0.2">
      <c r="J86" s="11"/>
      <c r="K86" s="11"/>
      <c r="L86" s="11"/>
      <c r="M86" s="11"/>
      <c r="N86" s="11"/>
      <c r="O86" s="11"/>
    </row>
    <row r="87" spans="4:15" ht="15" customHeight="1" x14ac:dyDescent="0.2">
      <c r="J87" s="11"/>
      <c r="K87" s="11"/>
      <c r="L87" s="11"/>
      <c r="M87" s="11"/>
      <c r="N87" s="11"/>
      <c r="O87" s="11"/>
    </row>
    <row r="88" spans="4:15" ht="15" customHeight="1" x14ac:dyDescent="0.2">
      <c r="J88" s="11"/>
      <c r="K88" s="11"/>
      <c r="L88" s="11"/>
      <c r="M88" s="11"/>
      <c r="N88" s="11"/>
      <c r="O88" s="11"/>
    </row>
    <row r="89" spans="4:15" ht="15" customHeight="1" x14ac:dyDescent="0.2">
      <c r="J89" s="11"/>
      <c r="K89" s="11"/>
      <c r="L89" s="11"/>
      <c r="M89" s="11"/>
      <c r="N89" s="11"/>
      <c r="O89" s="11"/>
    </row>
    <row r="90" spans="4:15" x14ac:dyDescent="0.2">
      <c r="J90" s="11"/>
      <c r="K90" s="11"/>
      <c r="L90" s="11"/>
      <c r="M90" s="11"/>
      <c r="N90" s="11"/>
      <c r="O90" s="11"/>
    </row>
    <row r="91" spans="4:15" x14ac:dyDescent="0.2">
      <c r="J91" s="11"/>
      <c r="K91" s="11"/>
      <c r="L91" s="11"/>
      <c r="M91" s="11"/>
      <c r="N91" s="11"/>
      <c r="O91" s="11"/>
    </row>
    <row r="92" spans="4:15" x14ac:dyDescent="0.2">
      <c r="J92" s="11"/>
      <c r="K92" s="11"/>
      <c r="L92" s="11"/>
      <c r="M92" s="11"/>
      <c r="N92" s="11"/>
      <c r="O92" s="11"/>
    </row>
    <row r="93" spans="4:15" x14ac:dyDescent="0.2">
      <c r="J93" s="11"/>
      <c r="K93" s="11"/>
      <c r="L93" s="11"/>
      <c r="M93" s="11"/>
      <c r="N93" s="11"/>
      <c r="O93" s="11"/>
    </row>
    <row r="94" spans="4:15" x14ac:dyDescent="0.2">
      <c r="J94" s="11"/>
      <c r="K94" s="11"/>
      <c r="L94" s="11"/>
      <c r="M94" s="11"/>
      <c r="N94" s="11"/>
      <c r="O94" s="11"/>
    </row>
    <row r="95" spans="4:15" x14ac:dyDescent="0.2">
      <c r="J95" s="11"/>
      <c r="K95" s="11"/>
      <c r="L95" s="11"/>
      <c r="M95" s="11"/>
      <c r="N95" s="11"/>
      <c r="O95" s="11"/>
    </row>
    <row r="96" spans="4:15" x14ac:dyDescent="0.2">
      <c r="J96" s="11"/>
      <c r="K96" s="11"/>
      <c r="L96" s="11"/>
      <c r="M96" s="11"/>
      <c r="N96" s="11"/>
      <c r="O96" s="11"/>
    </row>
    <row r="97" spans="10:15" x14ac:dyDescent="0.2">
      <c r="J97" s="11"/>
      <c r="K97" s="11"/>
      <c r="L97" s="11"/>
      <c r="M97" s="11"/>
      <c r="N97" s="11"/>
      <c r="O97" s="11"/>
    </row>
    <row r="98" spans="10:15" x14ac:dyDescent="0.2">
      <c r="J98" s="11"/>
      <c r="K98" s="11"/>
      <c r="L98" s="11"/>
      <c r="M98" s="11"/>
      <c r="N98" s="11"/>
      <c r="O98" s="11"/>
    </row>
    <row r="99" spans="10:15" x14ac:dyDescent="0.2">
      <c r="J99" s="11"/>
      <c r="K99" s="11"/>
      <c r="L99" s="11"/>
      <c r="M99" s="11"/>
      <c r="N99" s="11"/>
      <c r="O99" s="11"/>
    </row>
    <row r="100" spans="10:15" x14ac:dyDescent="0.2">
      <c r="J100" s="11"/>
      <c r="K100" s="11"/>
      <c r="L100" s="11"/>
      <c r="M100" s="11"/>
      <c r="N100" s="11"/>
      <c r="O100" s="11"/>
    </row>
    <row r="101" spans="10:15" x14ac:dyDescent="0.2">
      <c r="J101" s="11"/>
      <c r="K101" s="11"/>
      <c r="L101" s="11"/>
      <c r="M101" s="11"/>
      <c r="N101" s="11"/>
      <c r="O101" s="11"/>
    </row>
    <row r="102" spans="10:15" x14ac:dyDescent="0.2">
      <c r="J102" s="11"/>
      <c r="K102" s="11"/>
      <c r="L102" s="11"/>
      <c r="M102" s="11"/>
      <c r="N102" s="11"/>
      <c r="O102" s="11"/>
    </row>
    <row r="103" spans="10:15" x14ac:dyDescent="0.2">
      <c r="J103" s="11"/>
      <c r="K103" s="11"/>
      <c r="L103" s="11"/>
      <c r="M103" s="11"/>
      <c r="N103" s="11"/>
      <c r="O103" s="11"/>
    </row>
  </sheetData>
  <mergeCells count="29">
    <mergeCell ref="A48:G48"/>
    <mergeCell ref="A50:G50"/>
    <mergeCell ref="A51:G51"/>
    <mergeCell ref="A52:G52"/>
    <mergeCell ref="A2:G2"/>
    <mergeCell ref="E7:F7"/>
    <mergeCell ref="E8:F8"/>
    <mergeCell ref="B44:D44"/>
    <mergeCell ref="B45:D45"/>
    <mergeCell ref="A44:A45"/>
    <mergeCell ref="B10:D10"/>
    <mergeCell ref="B14:D14"/>
    <mergeCell ref="E14:G14"/>
    <mergeCell ref="L10:M10"/>
    <mergeCell ref="L13:M13"/>
    <mergeCell ref="L14:M14"/>
    <mergeCell ref="L15:M15"/>
    <mergeCell ref="B66:C66"/>
    <mergeCell ref="F66:G66"/>
    <mergeCell ref="D63:F63"/>
    <mergeCell ref="D60:F60"/>
    <mergeCell ref="A54:G54"/>
    <mergeCell ref="A55:G55"/>
    <mergeCell ref="A56:G56"/>
    <mergeCell ref="A57:G57"/>
    <mergeCell ref="A58:G58"/>
    <mergeCell ref="A53:G53"/>
    <mergeCell ref="A15:G15"/>
    <mergeCell ref="B46:G46"/>
  </mergeCells>
  <printOptions horizontalCentered="1"/>
  <pageMargins left="0.25" right="0.25" top="0.5" bottom="0.25" header="0.23622047244094499" footer="0.27559055118110198"/>
  <pageSetup paperSize="5" scale="91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13"/>
  <sheetViews>
    <sheetView view="pageBreakPreview" zoomScaleNormal="100" zoomScaleSheetLayoutView="100" workbookViewId="0">
      <selection activeCell="B4" sqref="B4:C4"/>
    </sheetView>
  </sheetViews>
  <sheetFormatPr defaultRowHeight="12.75" x14ac:dyDescent="0.2"/>
  <cols>
    <col min="1" max="1" width="24.7109375" customWidth="1"/>
    <col min="2" max="2" width="12.7109375" customWidth="1"/>
    <col min="3" max="3" width="15.7109375" customWidth="1"/>
    <col min="4" max="4" width="12.7109375" customWidth="1"/>
    <col min="5" max="5" width="15.7109375" style="1" customWidth="1"/>
    <col min="6" max="8" width="15.7109375" customWidth="1"/>
    <col min="9" max="9" width="6.7109375" customWidth="1"/>
    <col min="10" max="10" width="22.7109375" customWidth="1"/>
    <col min="11" max="11" width="12.7109375" customWidth="1"/>
    <col min="12" max="12" width="6.7109375" customWidth="1"/>
    <col min="13" max="14" width="12.7109375" customWidth="1"/>
    <col min="15" max="15" width="6.7109375" customWidth="1"/>
    <col min="16" max="28" width="12.7109375" customWidth="1"/>
  </cols>
  <sheetData>
    <row r="1" spans="1:16" s="11" customFormat="1" ht="15" customHeight="1" thickTop="1" x14ac:dyDescent="0.2">
      <c r="A1" s="8"/>
      <c r="B1" s="9"/>
      <c r="C1" s="9"/>
      <c r="D1" s="9"/>
      <c r="E1" s="3"/>
      <c r="F1" s="9"/>
      <c r="G1" s="9"/>
      <c r="H1" s="10"/>
    </row>
    <row r="2" spans="1:16" s="11" customFormat="1" ht="20.100000000000001" customHeight="1" x14ac:dyDescent="0.2">
      <c r="A2" s="578" t="s">
        <v>20</v>
      </c>
      <c r="B2" s="579"/>
      <c r="C2" s="579"/>
      <c r="D2" s="579"/>
      <c r="E2" s="579"/>
      <c r="F2" s="579"/>
      <c r="G2" s="579"/>
      <c r="H2" s="580"/>
    </row>
    <row r="3" spans="1:16" s="11" customFormat="1" ht="15" customHeight="1" x14ac:dyDescent="0.2">
      <c r="A3" s="12"/>
      <c r="E3" s="5"/>
      <c r="H3" s="13"/>
    </row>
    <row r="4" spans="1:16" s="11" customFormat="1" ht="15" customHeight="1" x14ac:dyDescent="0.2">
      <c r="A4" s="293" t="s">
        <v>1</v>
      </c>
      <c r="B4" s="550" t="str">
        <f>'100 Series'!B4</f>
        <v>Merkley Oaks</v>
      </c>
      <c r="C4" s="550"/>
      <c r="D4" s="517"/>
      <c r="E4" s="517"/>
      <c r="F4" s="292" t="s">
        <v>0</v>
      </c>
      <c r="G4" s="290">
        <f>'100 Series'!G4</f>
        <v>45748</v>
      </c>
      <c r="H4" s="113"/>
    </row>
    <row r="5" spans="1:16" s="11" customFormat="1" ht="15" customHeight="1" x14ac:dyDescent="0.2">
      <c r="A5" s="293" t="s">
        <v>3</v>
      </c>
      <c r="B5" s="551" t="s">
        <v>25</v>
      </c>
      <c r="C5" s="551"/>
      <c r="E5" s="5"/>
      <c r="F5" s="292" t="s">
        <v>54</v>
      </c>
      <c r="G5" s="483" t="str">
        <f>'100 Series'!G5</f>
        <v>XXX - XXX</v>
      </c>
      <c r="H5" s="114"/>
      <c r="K5" s="484"/>
      <c r="M5" s="484"/>
      <c r="N5" s="484"/>
      <c r="P5" s="484"/>
    </row>
    <row r="6" spans="1:16" s="11" customFormat="1" ht="15" customHeight="1" x14ac:dyDescent="0.2">
      <c r="A6" s="293"/>
      <c r="B6" s="16" t="s">
        <v>2</v>
      </c>
      <c r="C6" s="16"/>
      <c r="E6" s="5"/>
      <c r="G6" s="17"/>
      <c r="H6" s="115"/>
      <c r="K6" s="16"/>
      <c r="M6" s="16"/>
      <c r="N6" s="16"/>
      <c r="P6" s="16"/>
    </row>
    <row r="7" spans="1:16" s="11" customFormat="1" ht="15" customHeight="1" x14ac:dyDescent="0.2">
      <c r="A7" s="293" t="s">
        <v>4</v>
      </c>
      <c r="B7" s="116" t="str">
        <f>'100 Series'!B7</f>
        <v>T. B. A.</v>
      </c>
      <c r="C7" s="518"/>
      <c r="D7" s="518"/>
      <c r="E7" s="5"/>
      <c r="F7" s="550" t="str">
        <f>'100 Series'!F7</f>
        <v>CONTRACT PERIOD :</v>
      </c>
      <c r="G7" s="550"/>
      <c r="H7" s="13"/>
    </row>
    <row r="8" spans="1:16" s="11" customFormat="1" ht="15" customHeight="1" x14ac:dyDescent="0.2">
      <c r="A8" s="293" t="s">
        <v>6</v>
      </c>
      <c r="B8" s="116" t="str">
        <f>'100 Series'!B8</f>
        <v>A - 27</v>
      </c>
      <c r="C8" s="16"/>
      <c r="E8" s="5"/>
      <c r="F8" s="581" t="str">
        <f>'100 Series'!F8</f>
        <v>April 1, 2025 to March 31, 2026</v>
      </c>
      <c r="G8" s="581"/>
      <c r="H8" s="112"/>
      <c r="K8" s="484"/>
      <c r="M8" s="484"/>
      <c r="N8" s="484"/>
      <c r="P8" s="484"/>
    </row>
    <row r="9" spans="1:16" s="11" customFormat="1" ht="15" customHeight="1" thickBot="1" x14ac:dyDescent="0.25">
      <c r="A9" s="12"/>
      <c r="B9" s="5"/>
      <c r="E9" s="5"/>
      <c r="H9" s="13"/>
      <c r="K9" s="5"/>
      <c r="M9" s="5"/>
      <c r="N9" s="5"/>
      <c r="P9" s="5"/>
    </row>
    <row r="10" spans="1:16" s="11" customFormat="1" ht="20.100000000000001" customHeight="1" thickTop="1" thickBot="1" x14ac:dyDescent="0.25">
      <c r="A10" s="73"/>
      <c r="B10" s="160" t="s">
        <v>2</v>
      </c>
      <c r="C10" s="610" t="s">
        <v>2</v>
      </c>
      <c r="D10" s="611"/>
      <c r="E10" s="612"/>
      <c r="F10" s="58" t="s">
        <v>7</v>
      </c>
      <c r="G10" s="44" t="s">
        <v>21</v>
      </c>
      <c r="H10" s="45" t="s">
        <v>8</v>
      </c>
      <c r="K10" s="485"/>
      <c r="M10" s="553"/>
      <c r="N10" s="553"/>
      <c r="P10" s="32"/>
    </row>
    <row r="11" spans="1:16" s="11" customFormat="1" ht="15" customHeight="1" thickTop="1" x14ac:dyDescent="0.2">
      <c r="A11" s="74" t="s">
        <v>9</v>
      </c>
      <c r="B11" s="118"/>
      <c r="C11" s="88" t="s">
        <v>14</v>
      </c>
      <c r="D11" s="19"/>
      <c r="E11" s="89" t="s">
        <v>15</v>
      </c>
      <c r="F11" s="185"/>
      <c r="G11" s="296"/>
      <c r="H11" s="186"/>
      <c r="K11" s="486"/>
      <c r="M11" s="24"/>
      <c r="N11" s="24"/>
      <c r="P11" s="24"/>
    </row>
    <row r="12" spans="1:16" s="11" customFormat="1" ht="15" customHeight="1" x14ac:dyDescent="0.2">
      <c r="A12" s="75"/>
      <c r="B12" s="119"/>
      <c r="C12" s="90" t="s">
        <v>16</v>
      </c>
      <c r="D12" s="22" t="s">
        <v>23</v>
      </c>
      <c r="E12" s="91" t="s">
        <v>16</v>
      </c>
      <c r="F12" s="187"/>
      <c r="G12" s="334"/>
      <c r="H12" s="186"/>
      <c r="K12" s="486"/>
      <c r="M12" s="24"/>
      <c r="N12" s="24"/>
      <c r="P12" s="24"/>
    </row>
    <row r="13" spans="1:16" s="11" customFormat="1" ht="15" customHeight="1" x14ac:dyDescent="0.2">
      <c r="A13" s="76" t="s">
        <v>10</v>
      </c>
      <c r="B13" s="120" t="s">
        <v>55</v>
      </c>
      <c r="C13" s="90">
        <v>640</v>
      </c>
      <c r="D13" s="23">
        <v>641</v>
      </c>
      <c r="E13" s="93">
        <v>641</v>
      </c>
      <c r="F13" s="188"/>
      <c r="G13" s="335"/>
      <c r="H13" s="186"/>
      <c r="K13" s="487"/>
      <c r="M13" s="554"/>
      <c r="N13" s="554"/>
      <c r="P13" s="24"/>
    </row>
    <row r="14" spans="1:16" s="11" customFormat="1" ht="15" customHeight="1" thickBot="1" x14ac:dyDescent="0.25">
      <c r="A14" s="77" t="s">
        <v>2</v>
      </c>
      <c r="B14" s="121" t="s">
        <v>12</v>
      </c>
      <c r="C14" s="240">
        <v>0.7</v>
      </c>
      <c r="D14" s="105">
        <v>0.15</v>
      </c>
      <c r="E14" s="106">
        <v>0.15</v>
      </c>
      <c r="F14" s="336"/>
      <c r="G14" s="337">
        <v>0.13</v>
      </c>
      <c r="H14" s="114"/>
      <c r="K14" s="487"/>
      <c r="M14" s="554"/>
      <c r="N14" s="554"/>
      <c r="P14" s="24"/>
    </row>
    <row r="15" spans="1:16" s="11" customFormat="1" ht="20.100000000000001" customHeight="1" thickTop="1" thickBot="1" x14ac:dyDescent="0.25">
      <c r="A15" s="78" t="s">
        <v>13</v>
      </c>
      <c r="B15" s="130"/>
      <c r="C15" s="561"/>
      <c r="D15" s="562"/>
      <c r="E15" s="563"/>
      <c r="F15" s="558"/>
      <c r="G15" s="559"/>
      <c r="H15" s="560"/>
      <c r="K15" s="488"/>
      <c r="M15" s="552"/>
      <c r="N15" s="552"/>
      <c r="P15" s="488"/>
    </row>
    <row r="16" spans="1:16" s="11" customFormat="1" ht="15" customHeight="1" thickTop="1" x14ac:dyDescent="0.2">
      <c r="A16" s="428" t="s">
        <v>2</v>
      </c>
      <c r="B16" s="429" t="s">
        <v>2</v>
      </c>
      <c r="C16" s="430"/>
      <c r="D16" s="431"/>
      <c r="E16" s="432"/>
      <c r="F16" s="433" t="s">
        <v>2</v>
      </c>
      <c r="G16" s="434" t="s">
        <v>2</v>
      </c>
      <c r="H16" s="435" t="s">
        <v>2</v>
      </c>
      <c r="I16" s="394"/>
      <c r="J16" s="294"/>
      <c r="K16" s="490"/>
      <c r="M16" s="490"/>
      <c r="N16" s="491"/>
      <c r="P16" s="490"/>
    </row>
    <row r="17" spans="1:16" s="11" customFormat="1" ht="15" customHeight="1" x14ac:dyDescent="0.2">
      <c r="A17" s="436" t="s">
        <v>97</v>
      </c>
      <c r="B17" s="437">
        <v>2258</v>
      </c>
      <c r="C17" s="438">
        <f>$C$14*F17</f>
        <v>0</v>
      </c>
      <c r="D17" s="398">
        <f>$D$14*F17</f>
        <v>0</v>
      </c>
      <c r="E17" s="439">
        <f>$E$14*F17</f>
        <v>0</v>
      </c>
      <c r="F17" s="539">
        <f>B17*$D$45</f>
        <v>0</v>
      </c>
      <c r="G17" s="540">
        <f>F17*G$14</f>
        <v>0</v>
      </c>
      <c r="H17" s="529">
        <f>F17+G17</f>
        <v>0</v>
      </c>
      <c r="I17" s="394"/>
      <c r="J17" s="484"/>
      <c r="K17" s="486"/>
      <c r="M17" s="503"/>
      <c r="N17" s="504"/>
      <c r="P17" s="489"/>
    </row>
    <row r="18" spans="1:16" s="11" customFormat="1" ht="15" customHeight="1" x14ac:dyDescent="0.2">
      <c r="A18" s="436" t="s">
        <v>102</v>
      </c>
      <c r="B18" s="437">
        <v>2257</v>
      </c>
      <c r="C18" s="438">
        <f>$C$14*F18</f>
        <v>0</v>
      </c>
      <c r="D18" s="398">
        <f>$D$14*F18</f>
        <v>0</v>
      </c>
      <c r="E18" s="439">
        <f>$E$14*F18</f>
        <v>0</v>
      </c>
      <c r="F18" s="539">
        <f>B18*$D$45</f>
        <v>0</v>
      </c>
      <c r="G18" s="540">
        <f>F18*G$14</f>
        <v>0</v>
      </c>
      <c r="H18" s="529">
        <f>F18+G18</f>
        <v>0</v>
      </c>
      <c r="I18" s="394"/>
      <c r="K18" s="287"/>
      <c r="M18" s="493"/>
      <c r="N18" s="494"/>
      <c r="P18" s="286"/>
    </row>
    <row r="19" spans="1:16" s="11" customFormat="1" ht="15" customHeight="1" x14ac:dyDescent="0.2">
      <c r="A19" s="436"/>
      <c r="B19" s="437"/>
      <c r="C19" s="438"/>
      <c r="D19" s="398"/>
      <c r="E19" s="439"/>
      <c r="F19" s="440"/>
      <c r="G19" s="439"/>
      <c r="H19" s="401"/>
      <c r="I19" s="394"/>
      <c r="J19" s="484"/>
      <c r="K19" s="502"/>
      <c r="M19" s="503"/>
      <c r="N19" s="504"/>
      <c r="P19" s="505"/>
    </row>
    <row r="20" spans="1:16" s="11" customFormat="1" ht="15" customHeight="1" x14ac:dyDescent="0.2">
      <c r="A20" s="436" t="s">
        <v>31</v>
      </c>
      <c r="B20" s="437">
        <v>1541</v>
      </c>
      <c r="C20" s="438">
        <f>$C$14*F20</f>
        <v>0</v>
      </c>
      <c r="D20" s="398">
        <f>$D$14*F20</f>
        <v>0</v>
      </c>
      <c r="E20" s="439">
        <f>$E$14*F20</f>
        <v>0</v>
      </c>
      <c r="F20" s="539">
        <f>B20*$D$45</f>
        <v>0</v>
      </c>
      <c r="G20" s="540">
        <f t="shared" ref="G20:G43" si="0">F20*G$14</f>
        <v>0</v>
      </c>
      <c r="H20" s="529">
        <f>F20+G20</f>
        <v>0</v>
      </c>
      <c r="I20" s="394"/>
      <c r="J20" s="484"/>
      <c r="K20" s="502"/>
      <c r="M20" s="503"/>
      <c r="N20" s="504"/>
      <c r="P20" s="505"/>
    </row>
    <row r="21" spans="1:16" s="11" customFormat="1" ht="15" customHeight="1" x14ac:dyDescent="0.2">
      <c r="A21" s="436"/>
      <c r="B21" s="437"/>
      <c r="C21" s="438"/>
      <c r="D21" s="398"/>
      <c r="E21" s="439"/>
      <c r="F21" s="440"/>
      <c r="G21" s="439"/>
      <c r="H21" s="401"/>
      <c r="I21" s="394"/>
      <c r="J21" s="484"/>
      <c r="K21" s="502"/>
      <c r="M21" s="503"/>
      <c r="N21" s="504"/>
      <c r="P21" s="505"/>
    </row>
    <row r="22" spans="1:16" s="11" customFormat="1" ht="15" customHeight="1" x14ac:dyDescent="0.2">
      <c r="A22" s="436" t="s">
        <v>32</v>
      </c>
      <c r="B22" s="437">
        <v>1556</v>
      </c>
      <c r="C22" s="438">
        <f>$C$14*F22</f>
        <v>0</v>
      </c>
      <c r="D22" s="398">
        <f>$D$14*F22</f>
        <v>0</v>
      </c>
      <c r="E22" s="439">
        <f>$E$14*F22</f>
        <v>0</v>
      </c>
      <c r="F22" s="539">
        <f>B22*$D$45</f>
        <v>0</v>
      </c>
      <c r="G22" s="540">
        <f t="shared" si="0"/>
        <v>0</v>
      </c>
      <c r="H22" s="529">
        <f>F22+G22</f>
        <v>0</v>
      </c>
      <c r="I22" s="394"/>
      <c r="J22" s="484"/>
      <c r="K22" s="502"/>
      <c r="M22" s="503"/>
      <c r="N22" s="504"/>
      <c r="P22" s="505"/>
    </row>
    <row r="23" spans="1:16" s="11" customFormat="1" ht="15" customHeight="1" x14ac:dyDescent="0.2">
      <c r="A23" s="436" t="s">
        <v>29</v>
      </c>
      <c r="B23" s="437">
        <v>2013</v>
      </c>
      <c r="C23" s="438">
        <f>$C$14*F23</f>
        <v>0</v>
      </c>
      <c r="D23" s="398">
        <f>$D$14*F23</f>
        <v>0</v>
      </c>
      <c r="E23" s="439">
        <f>$E$14*F23</f>
        <v>0</v>
      </c>
      <c r="F23" s="539">
        <f>B23*$D$45</f>
        <v>0</v>
      </c>
      <c r="G23" s="540">
        <f t="shared" si="0"/>
        <v>0</v>
      </c>
      <c r="H23" s="529">
        <f>F23+G23</f>
        <v>0</v>
      </c>
      <c r="I23" s="394"/>
      <c r="J23" s="484"/>
      <c r="K23" s="502"/>
      <c r="M23" s="503"/>
      <c r="N23" s="504"/>
      <c r="P23" s="505"/>
    </row>
    <row r="24" spans="1:16" s="11" customFormat="1" ht="15" customHeight="1" x14ac:dyDescent="0.2">
      <c r="A24" s="436"/>
      <c r="B24" s="437"/>
      <c r="C24" s="438"/>
      <c r="D24" s="398"/>
      <c r="E24" s="439"/>
      <c r="F24" s="440"/>
      <c r="G24" s="439"/>
      <c r="H24" s="401"/>
      <c r="I24" s="394"/>
      <c r="J24" s="484"/>
      <c r="K24" s="495"/>
      <c r="M24" s="506"/>
      <c r="N24" s="504"/>
      <c r="P24" s="507"/>
    </row>
    <row r="25" spans="1:16" s="11" customFormat="1" ht="15" customHeight="1" x14ac:dyDescent="0.2">
      <c r="A25" s="436" t="s">
        <v>33</v>
      </c>
      <c r="B25" s="437">
        <v>1602</v>
      </c>
      <c r="C25" s="438">
        <f>$C$14*F25</f>
        <v>0</v>
      </c>
      <c r="D25" s="398">
        <f>$D$14*F25</f>
        <v>0</v>
      </c>
      <c r="E25" s="439">
        <f>$E$14*F25</f>
        <v>0</v>
      </c>
      <c r="F25" s="539">
        <f>B25*$D$45</f>
        <v>0</v>
      </c>
      <c r="G25" s="540">
        <f t="shared" si="0"/>
        <v>0</v>
      </c>
      <c r="H25" s="529">
        <f>F25+G25</f>
        <v>0</v>
      </c>
      <c r="I25" s="394"/>
      <c r="J25" s="484"/>
      <c r="K25" s="287"/>
      <c r="M25" s="503"/>
      <c r="N25" s="504"/>
      <c r="P25" s="286"/>
    </row>
    <row r="26" spans="1:16" s="11" customFormat="1" ht="15" customHeight="1" x14ac:dyDescent="0.2">
      <c r="A26" s="436"/>
      <c r="B26" s="441"/>
      <c r="C26" s="438"/>
      <c r="D26" s="398"/>
      <c r="E26" s="439"/>
      <c r="F26" s="440"/>
      <c r="G26" s="439"/>
      <c r="H26" s="401"/>
      <c r="I26" s="394"/>
      <c r="J26" s="484"/>
      <c r="K26" s="287"/>
      <c r="M26" s="503"/>
      <c r="N26" s="504"/>
      <c r="P26" s="286"/>
    </row>
    <row r="27" spans="1:16" s="11" customFormat="1" ht="15" customHeight="1" x14ac:dyDescent="0.2">
      <c r="A27" s="436" t="s">
        <v>34</v>
      </c>
      <c r="B27" s="437">
        <v>1833</v>
      </c>
      <c r="C27" s="438">
        <f>$C$14*F27</f>
        <v>0</v>
      </c>
      <c r="D27" s="398">
        <f>$D$14*F27</f>
        <v>0</v>
      </c>
      <c r="E27" s="439">
        <f>$E$14*F27</f>
        <v>0</v>
      </c>
      <c r="F27" s="539">
        <f>B27*$D$45</f>
        <v>0</v>
      </c>
      <c r="G27" s="540">
        <f t="shared" si="0"/>
        <v>0</v>
      </c>
      <c r="H27" s="529">
        <f>F27+G27</f>
        <v>0</v>
      </c>
      <c r="I27" s="394"/>
      <c r="J27" s="484"/>
      <c r="K27" s="287"/>
      <c r="M27" s="503"/>
      <c r="N27" s="504"/>
      <c r="P27" s="286"/>
    </row>
    <row r="28" spans="1:16" s="11" customFormat="1" ht="15" customHeight="1" x14ac:dyDescent="0.2">
      <c r="A28" s="436"/>
      <c r="B28" s="441"/>
      <c r="C28" s="438"/>
      <c r="D28" s="398"/>
      <c r="E28" s="439"/>
      <c r="F28" s="440"/>
      <c r="G28" s="439"/>
      <c r="H28" s="401"/>
      <c r="I28" s="394"/>
      <c r="J28" s="484"/>
      <c r="K28" s="502"/>
      <c r="M28" s="503"/>
      <c r="N28" s="504"/>
      <c r="P28" s="505"/>
    </row>
    <row r="29" spans="1:16" s="11" customFormat="1" ht="15" customHeight="1" x14ac:dyDescent="0.2">
      <c r="A29" s="436" t="s">
        <v>85</v>
      </c>
      <c r="B29" s="437">
        <v>2692</v>
      </c>
      <c r="C29" s="438">
        <f>$C$14*F29</f>
        <v>0</v>
      </c>
      <c r="D29" s="398">
        <f>$D$14*F29</f>
        <v>0</v>
      </c>
      <c r="E29" s="439">
        <f>$E$14*F29</f>
        <v>0</v>
      </c>
      <c r="F29" s="539">
        <f>B29*$D$45</f>
        <v>0</v>
      </c>
      <c r="G29" s="540">
        <f t="shared" si="0"/>
        <v>0</v>
      </c>
      <c r="H29" s="529">
        <f>F29+G29</f>
        <v>0</v>
      </c>
      <c r="I29" s="394"/>
      <c r="J29" s="484"/>
      <c r="K29" s="502"/>
      <c r="M29" s="503"/>
      <c r="N29" s="504"/>
      <c r="P29" s="505"/>
    </row>
    <row r="30" spans="1:16" s="11" customFormat="1" ht="15" customHeight="1" x14ac:dyDescent="0.2">
      <c r="A30" s="436" t="s">
        <v>86</v>
      </c>
      <c r="B30" s="437">
        <v>2676</v>
      </c>
      <c r="C30" s="438">
        <f>$C$14*F30</f>
        <v>0</v>
      </c>
      <c r="D30" s="398">
        <f>$D$14*F30</f>
        <v>0</v>
      </c>
      <c r="E30" s="439">
        <f>$E$14*F30</f>
        <v>0</v>
      </c>
      <c r="F30" s="539">
        <f>B30*$D$45</f>
        <v>0</v>
      </c>
      <c r="G30" s="540">
        <f t="shared" si="0"/>
        <v>0</v>
      </c>
      <c r="H30" s="529">
        <f>F30+G30</f>
        <v>0</v>
      </c>
      <c r="I30" s="394"/>
      <c r="J30" s="484"/>
      <c r="K30" s="502"/>
      <c r="M30" s="503"/>
      <c r="N30" s="504"/>
      <c r="P30" s="505"/>
    </row>
    <row r="31" spans="1:16" s="11" customFormat="1" ht="15" customHeight="1" x14ac:dyDescent="0.2">
      <c r="A31" s="436"/>
      <c r="B31" s="441"/>
      <c r="C31" s="438"/>
      <c r="D31" s="398"/>
      <c r="E31" s="439"/>
      <c r="F31" s="440"/>
      <c r="G31" s="439"/>
      <c r="H31" s="401"/>
      <c r="I31" s="394"/>
      <c r="J31" s="484"/>
      <c r="K31" s="508"/>
      <c r="M31" s="503"/>
      <c r="N31" s="504"/>
      <c r="P31" s="505"/>
    </row>
    <row r="32" spans="1:16" s="11" customFormat="1" ht="15" customHeight="1" x14ac:dyDescent="0.2">
      <c r="A32" s="436" t="s">
        <v>98</v>
      </c>
      <c r="B32" s="437">
        <v>2048</v>
      </c>
      <c r="C32" s="438">
        <f>$C$14*F32</f>
        <v>0</v>
      </c>
      <c r="D32" s="398">
        <f>$D$14*F32</f>
        <v>0</v>
      </c>
      <c r="E32" s="439">
        <f>$E$14*F32</f>
        <v>0</v>
      </c>
      <c r="F32" s="539">
        <f>B32*$D$45</f>
        <v>0</v>
      </c>
      <c r="G32" s="540">
        <f t="shared" si="0"/>
        <v>0</v>
      </c>
      <c r="H32" s="529">
        <f>F32+G32</f>
        <v>0</v>
      </c>
      <c r="I32" s="394"/>
      <c r="J32" s="484"/>
      <c r="K32" s="486"/>
      <c r="M32" s="503"/>
      <c r="N32" s="504"/>
      <c r="P32" s="489"/>
    </row>
    <row r="33" spans="1:16" s="11" customFormat="1" ht="15" customHeight="1" x14ac:dyDescent="0.2">
      <c r="A33" s="436" t="s">
        <v>99</v>
      </c>
      <c r="B33" s="437">
        <v>2035</v>
      </c>
      <c r="C33" s="438">
        <f>$C$14*F33</f>
        <v>0</v>
      </c>
      <c r="D33" s="398">
        <f>$D$14*F33</f>
        <v>0</v>
      </c>
      <c r="E33" s="439">
        <f>$E$14*F33</f>
        <v>0</v>
      </c>
      <c r="F33" s="539">
        <f>B33*$D$45</f>
        <v>0</v>
      </c>
      <c r="G33" s="540">
        <f t="shared" si="0"/>
        <v>0</v>
      </c>
      <c r="H33" s="529">
        <f>F33+G33</f>
        <v>0</v>
      </c>
      <c r="I33" s="394"/>
      <c r="K33" s="282"/>
      <c r="M33" s="282"/>
      <c r="N33" s="285"/>
      <c r="P33" s="282"/>
    </row>
    <row r="34" spans="1:16" s="11" customFormat="1" ht="15" customHeight="1" x14ac:dyDescent="0.2">
      <c r="A34" s="436" t="s">
        <v>30</v>
      </c>
      <c r="B34" s="437">
        <v>2099</v>
      </c>
      <c r="C34" s="438">
        <f>$C$14*F34</f>
        <v>0</v>
      </c>
      <c r="D34" s="398">
        <f>$D$14*F34</f>
        <v>0</v>
      </c>
      <c r="E34" s="439">
        <f>$E$14*F34</f>
        <v>0</v>
      </c>
      <c r="F34" s="539">
        <f>B34*$D$45</f>
        <v>0</v>
      </c>
      <c r="G34" s="540">
        <f t="shared" si="0"/>
        <v>0</v>
      </c>
      <c r="H34" s="529">
        <f>F34+G34</f>
        <v>0</v>
      </c>
      <c r="I34" s="394"/>
      <c r="J34" s="484"/>
      <c r="K34" s="486"/>
      <c r="M34" s="503"/>
      <c r="N34" s="504"/>
      <c r="P34" s="489"/>
    </row>
    <row r="35" spans="1:16" s="11" customFormat="1" ht="15" customHeight="1" x14ac:dyDescent="0.2">
      <c r="A35" s="436"/>
      <c r="B35" s="441"/>
      <c r="C35" s="438"/>
      <c r="D35" s="398"/>
      <c r="E35" s="439"/>
      <c r="F35" s="440"/>
      <c r="G35" s="439"/>
      <c r="H35" s="401"/>
      <c r="I35" s="394"/>
      <c r="J35" s="484"/>
      <c r="K35" s="495"/>
      <c r="M35" s="506"/>
      <c r="N35" s="504"/>
      <c r="P35" s="507"/>
    </row>
    <row r="36" spans="1:16" s="11" customFormat="1" ht="15" customHeight="1" x14ac:dyDescent="0.2">
      <c r="A36" s="436" t="s">
        <v>87</v>
      </c>
      <c r="B36" s="437">
        <v>2607</v>
      </c>
      <c r="C36" s="438">
        <f>$C$14*F36</f>
        <v>0</v>
      </c>
      <c r="D36" s="398">
        <f>$D$14*F36</f>
        <v>0</v>
      </c>
      <c r="E36" s="439">
        <f>$E$14*F36</f>
        <v>0</v>
      </c>
      <c r="F36" s="539">
        <f>B36*$D$45</f>
        <v>0</v>
      </c>
      <c r="G36" s="540">
        <f t="shared" si="0"/>
        <v>0</v>
      </c>
      <c r="H36" s="529">
        <f>F36+G36</f>
        <v>0</v>
      </c>
      <c r="I36" s="394"/>
      <c r="J36" s="484"/>
      <c r="K36" s="287"/>
      <c r="M36" s="503"/>
      <c r="N36" s="504"/>
      <c r="P36" s="286"/>
    </row>
    <row r="37" spans="1:16" s="11" customFormat="1" ht="15" customHeight="1" x14ac:dyDescent="0.2">
      <c r="A37" s="436" t="s">
        <v>88</v>
      </c>
      <c r="B37" s="437">
        <v>2576</v>
      </c>
      <c r="C37" s="438">
        <f>$C$14*F37</f>
        <v>0</v>
      </c>
      <c r="D37" s="398">
        <f>$D$14*F37</f>
        <v>0</v>
      </c>
      <c r="E37" s="439">
        <f>$E$14*F37</f>
        <v>0</v>
      </c>
      <c r="F37" s="539">
        <f>B37*$D$45</f>
        <v>0</v>
      </c>
      <c r="G37" s="540">
        <f t="shared" si="0"/>
        <v>0</v>
      </c>
      <c r="H37" s="529">
        <f>F37+G37</f>
        <v>0</v>
      </c>
      <c r="I37" s="394"/>
      <c r="J37" s="484"/>
      <c r="K37" s="287"/>
      <c r="M37" s="503"/>
      <c r="N37" s="504"/>
      <c r="P37" s="286"/>
    </row>
    <row r="38" spans="1:16" s="11" customFormat="1" ht="15" customHeight="1" x14ac:dyDescent="0.2">
      <c r="A38" s="436"/>
      <c r="B38" s="437"/>
      <c r="C38" s="438"/>
      <c r="D38" s="398"/>
      <c r="E38" s="439"/>
      <c r="F38" s="440"/>
      <c r="G38" s="439"/>
      <c r="H38" s="401"/>
      <c r="I38" s="394"/>
      <c r="J38" s="484"/>
      <c r="K38" s="287"/>
      <c r="M38" s="503"/>
      <c r="N38" s="504"/>
      <c r="P38" s="286"/>
    </row>
    <row r="39" spans="1:16" s="11" customFormat="1" ht="15" customHeight="1" x14ac:dyDescent="0.2">
      <c r="A39" s="436" t="s">
        <v>100</v>
      </c>
      <c r="B39" s="437">
        <v>2781</v>
      </c>
      <c r="C39" s="438">
        <f>$C$14*F39</f>
        <v>0</v>
      </c>
      <c r="D39" s="398">
        <f>$D$14*F39</f>
        <v>0</v>
      </c>
      <c r="E39" s="439">
        <f>$E$14*F39</f>
        <v>0</v>
      </c>
      <c r="F39" s="539">
        <f>B39*$D$45</f>
        <v>0</v>
      </c>
      <c r="G39" s="540">
        <f t="shared" si="0"/>
        <v>0</v>
      </c>
      <c r="H39" s="529">
        <f>F39+G39</f>
        <v>0</v>
      </c>
      <c r="I39" s="394"/>
      <c r="J39" s="484"/>
      <c r="K39" s="287"/>
      <c r="M39" s="503"/>
      <c r="N39" s="504"/>
      <c r="P39" s="286"/>
    </row>
    <row r="40" spans="1:16" s="11" customFormat="1" ht="15" customHeight="1" x14ac:dyDescent="0.2">
      <c r="A40" s="436" t="s">
        <v>101</v>
      </c>
      <c r="B40" s="437">
        <v>2757</v>
      </c>
      <c r="C40" s="438">
        <f>$C$14*F40</f>
        <v>0</v>
      </c>
      <c r="D40" s="398">
        <f>$D$14*F40</f>
        <v>0</v>
      </c>
      <c r="E40" s="439">
        <f>$E$14*F40</f>
        <v>0</v>
      </c>
      <c r="F40" s="539">
        <f>B40*$D$45</f>
        <v>0</v>
      </c>
      <c r="G40" s="540">
        <f t="shared" si="0"/>
        <v>0</v>
      </c>
      <c r="H40" s="529">
        <f>F40+G40</f>
        <v>0</v>
      </c>
      <c r="I40" s="394"/>
      <c r="K40" s="496"/>
      <c r="M40" s="496"/>
      <c r="N40" s="496"/>
      <c r="P40" s="496"/>
    </row>
    <row r="41" spans="1:16" s="11" customFormat="1" ht="15" customHeight="1" x14ac:dyDescent="0.2">
      <c r="A41" s="436"/>
      <c r="B41" s="437"/>
      <c r="C41" s="438"/>
      <c r="D41" s="398"/>
      <c r="E41" s="439"/>
      <c r="F41" s="440"/>
      <c r="G41" s="439"/>
      <c r="H41" s="401"/>
      <c r="I41" s="394"/>
      <c r="J41" s="484"/>
      <c r="K41" s="502"/>
      <c r="M41" s="503"/>
      <c r="N41" s="504"/>
      <c r="P41" s="505"/>
    </row>
    <row r="42" spans="1:16" s="11" customFormat="1" ht="15" customHeight="1" x14ac:dyDescent="0.2">
      <c r="A42" s="436" t="s">
        <v>35</v>
      </c>
      <c r="B42" s="437">
        <v>3219</v>
      </c>
      <c r="C42" s="438">
        <f>$C$14*F42</f>
        <v>0</v>
      </c>
      <c r="D42" s="398">
        <f>$D$14*F42</f>
        <v>0</v>
      </c>
      <c r="E42" s="439">
        <f>$E$14*F42</f>
        <v>0</v>
      </c>
      <c r="F42" s="539">
        <f>B42*$D$45</f>
        <v>0</v>
      </c>
      <c r="G42" s="540">
        <f t="shared" si="0"/>
        <v>0</v>
      </c>
      <c r="H42" s="529">
        <f>F42+G42</f>
        <v>0</v>
      </c>
      <c r="I42" s="394"/>
      <c r="J42" s="484"/>
      <c r="K42" s="486"/>
      <c r="M42" s="493"/>
      <c r="N42" s="494"/>
      <c r="P42" s="489"/>
    </row>
    <row r="43" spans="1:16" s="11" customFormat="1" ht="15" customHeight="1" x14ac:dyDescent="0.2">
      <c r="A43" s="436" t="s">
        <v>36</v>
      </c>
      <c r="B43" s="437">
        <v>3177</v>
      </c>
      <c r="C43" s="438">
        <f>$C$14*F43</f>
        <v>0</v>
      </c>
      <c r="D43" s="398">
        <f>$D$14*F43</f>
        <v>0</v>
      </c>
      <c r="E43" s="439">
        <f>$E$14*F43</f>
        <v>0</v>
      </c>
      <c r="F43" s="539">
        <f>B43*$D$45</f>
        <v>0</v>
      </c>
      <c r="G43" s="540">
        <f t="shared" si="0"/>
        <v>0</v>
      </c>
      <c r="H43" s="529">
        <f>F43+G43</f>
        <v>0</v>
      </c>
      <c r="I43" s="394"/>
      <c r="J43" s="484"/>
      <c r="K43" s="486"/>
      <c r="M43" s="493"/>
      <c r="N43" s="494"/>
      <c r="P43" s="489"/>
    </row>
    <row r="44" spans="1:16" s="11" customFormat="1" ht="15" customHeight="1" thickBot="1" x14ac:dyDescent="0.25">
      <c r="A44" s="245"/>
      <c r="B44" s="129"/>
      <c r="C44" s="198"/>
      <c r="D44" s="157"/>
      <c r="E44" s="225"/>
      <c r="F44" s="224"/>
      <c r="G44" s="225"/>
      <c r="H44" s="158"/>
      <c r="J44" s="484"/>
      <c r="K44" s="486"/>
      <c r="M44" s="503"/>
      <c r="N44" s="504"/>
      <c r="P44" s="489"/>
    </row>
    <row r="45" spans="1:16" s="11" customFormat="1" ht="20.100000000000001" customHeight="1" thickTop="1" thickBot="1" x14ac:dyDescent="0.25">
      <c r="A45" s="140"/>
      <c r="B45" s="141" t="s">
        <v>26</v>
      </c>
      <c r="C45" s="241" t="s">
        <v>27</v>
      </c>
      <c r="D45" s="143">
        <v>0</v>
      </c>
      <c r="E45" s="144" t="s">
        <v>71</v>
      </c>
      <c r="F45" s="64"/>
      <c r="G45" s="349"/>
      <c r="H45" s="48"/>
      <c r="K45" s="486"/>
      <c r="M45" s="493"/>
      <c r="N45" s="494"/>
      <c r="P45" s="489"/>
    </row>
    <row r="46" spans="1:16" s="11" customFormat="1" ht="15" customHeight="1" thickTop="1" x14ac:dyDescent="0.2">
      <c r="A46" s="245"/>
      <c r="B46" s="126"/>
      <c r="C46" s="198"/>
      <c r="D46" s="157"/>
      <c r="E46" s="225"/>
      <c r="F46" s="224"/>
      <c r="G46" s="225"/>
      <c r="H46" s="158"/>
      <c r="K46" s="284"/>
      <c r="M46" s="282"/>
      <c r="N46" s="285"/>
      <c r="P46" s="286"/>
    </row>
    <row r="47" spans="1:16" s="11" customFormat="1" ht="15" customHeight="1" x14ac:dyDescent="0.2">
      <c r="A47" s="245"/>
      <c r="B47" s="126"/>
      <c r="C47" s="198"/>
      <c r="D47" s="157"/>
      <c r="E47" s="225"/>
      <c r="F47" s="224"/>
      <c r="G47" s="225"/>
      <c r="H47" s="158"/>
      <c r="K47" s="287"/>
      <c r="M47" s="493"/>
      <c r="N47" s="494"/>
      <c r="P47" s="286"/>
    </row>
    <row r="48" spans="1:16" s="11" customFormat="1" ht="15" customHeight="1" x14ac:dyDescent="0.2">
      <c r="A48" s="245"/>
      <c r="B48" s="126"/>
      <c r="C48" s="198"/>
      <c r="D48" s="157"/>
      <c r="E48" s="225"/>
      <c r="F48" s="224"/>
      <c r="G48" s="225"/>
      <c r="H48" s="158"/>
      <c r="K48" s="32"/>
      <c r="M48" s="32"/>
      <c r="N48" s="32"/>
      <c r="P48" s="32"/>
    </row>
    <row r="49" spans="1:16" s="11" customFormat="1" ht="15" customHeight="1" x14ac:dyDescent="0.2">
      <c r="A49" s="245"/>
      <c r="B49" s="126"/>
      <c r="C49" s="198"/>
      <c r="D49" s="157"/>
      <c r="E49" s="225"/>
      <c r="F49" s="224"/>
      <c r="G49" s="225"/>
      <c r="H49" s="158"/>
      <c r="K49" s="281"/>
      <c r="M49" s="281"/>
      <c r="N49" s="281"/>
      <c r="P49" s="281"/>
    </row>
    <row r="50" spans="1:16" s="11" customFormat="1" ht="15" customHeight="1" x14ac:dyDescent="0.2">
      <c r="A50" s="245"/>
      <c r="B50" s="126"/>
      <c r="C50" s="198"/>
      <c r="D50" s="157"/>
      <c r="E50" s="225"/>
      <c r="F50" s="224"/>
      <c r="G50" s="225"/>
      <c r="H50" s="158"/>
      <c r="K50" s="496"/>
      <c r="M50" s="496"/>
      <c r="N50" s="496"/>
      <c r="P50" s="496"/>
    </row>
    <row r="51" spans="1:16" s="11" customFormat="1" ht="15" customHeight="1" x14ac:dyDescent="0.2">
      <c r="A51" s="245"/>
      <c r="B51" s="126"/>
      <c r="C51" s="198"/>
      <c r="D51" s="157"/>
      <c r="E51" s="225"/>
      <c r="F51" s="224"/>
      <c r="G51" s="225"/>
      <c r="H51" s="158"/>
    </row>
    <row r="52" spans="1:16" s="11" customFormat="1" ht="15" customHeight="1" x14ac:dyDescent="0.2">
      <c r="A52" s="84"/>
      <c r="B52" s="248"/>
      <c r="C52" s="70"/>
      <c r="D52" s="150"/>
      <c r="E52" s="96"/>
      <c r="F52" s="70"/>
      <c r="G52" s="350"/>
      <c r="H52" s="33"/>
      <c r="K52" s="32"/>
      <c r="M52" s="32"/>
      <c r="N52" s="32"/>
      <c r="P52" s="32"/>
    </row>
    <row r="53" spans="1:16" s="11" customFormat="1" ht="15" customHeight="1" x14ac:dyDescent="0.2">
      <c r="A53" s="246"/>
      <c r="B53" s="129"/>
      <c r="C53" s="109"/>
      <c r="D53" s="102"/>
      <c r="E53" s="242"/>
      <c r="F53" s="109"/>
      <c r="G53" s="356"/>
      <c r="H53" s="159"/>
      <c r="K53" s="28"/>
      <c r="M53" s="28"/>
      <c r="N53" s="28"/>
      <c r="P53" s="28"/>
    </row>
    <row r="54" spans="1:16" s="11" customFormat="1" ht="15" customHeight="1" thickBot="1" x14ac:dyDescent="0.25">
      <c r="A54" s="247" t="s">
        <v>2</v>
      </c>
      <c r="B54" s="249"/>
      <c r="C54" s="243"/>
      <c r="D54" s="234" t="s">
        <v>2</v>
      </c>
      <c r="E54" s="244" t="s">
        <v>2</v>
      </c>
      <c r="F54" s="237" t="s">
        <v>2</v>
      </c>
      <c r="G54" s="357" t="s">
        <v>2</v>
      </c>
      <c r="H54" s="238" t="s">
        <v>2</v>
      </c>
      <c r="K54" s="281"/>
      <c r="M54" s="281"/>
      <c r="N54" s="281"/>
      <c r="P54" s="281"/>
    </row>
    <row r="55" spans="1:16" s="11" customFormat="1" ht="20.100000000000001" customHeight="1" thickTop="1" thickBot="1" x14ac:dyDescent="0.25">
      <c r="A55" s="161" t="s">
        <v>53</v>
      </c>
      <c r="B55" s="626" t="str">
        <f>'100 Series'!$B$54</f>
        <v>Hourly Rate for Repairs &amp; Authorized Service Outside of Contractual Obligations is = $0.00 / Hr. for One Person</v>
      </c>
      <c r="C55" s="626"/>
      <c r="D55" s="626"/>
      <c r="E55" s="626"/>
      <c r="F55" s="626"/>
      <c r="G55" s="626"/>
      <c r="H55" s="626"/>
      <c r="K55" s="281"/>
      <c r="M55" s="281"/>
      <c r="N55" s="281"/>
      <c r="P55" s="281"/>
    </row>
    <row r="56" spans="1:16" s="11" customFormat="1" ht="15" customHeight="1" thickTop="1" x14ac:dyDescent="0.2">
      <c r="A56" s="12"/>
      <c r="E56" s="5"/>
      <c r="H56" s="36"/>
      <c r="K56" s="283"/>
      <c r="M56" s="283"/>
      <c r="N56" s="283"/>
      <c r="P56" s="283"/>
    </row>
    <row r="57" spans="1:16" s="16" customFormat="1" ht="20.100000000000001" customHeight="1" x14ac:dyDescent="0.2">
      <c r="A57" s="585" t="s">
        <v>18</v>
      </c>
      <c r="B57" s="586"/>
      <c r="C57" s="586"/>
      <c r="D57" s="586"/>
      <c r="E57" s="586"/>
      <c r="F57" s="586"/>
      <c r="G57" s="586"/>
      <c r="H57" s="587"/>
      <c r="K57" s="283"/>
      <c r="L57" s="11"/>
      <c r="M57" s="283"/>
      <c r="N57" s="283"/>
      <c r="O57" s="11"/>
      <c r="P57" s="283"/>
    </row>
    <row r="58" spans="1:16" s="11" customFormat="1" ht="15" customHeight="1" x14ac:dyDescent="0.2">
      <c r="A58" s="37"/>
      <c r="B58" s="38"/>
      <c r="C58" s="38"/>
      <c r="D58" s="38"/>
      <c r="E58" s="38"/>
      <c r="F58" s="38"/>
      <c r="G58" s="38"/>
      <c r="H58" s="39"/>
      <c r="K58" s="500"/>
      <c r="M58" s="500"/>
      <c r="N58" s="500"/>
      <c r="P58" s="500"/>
    </row>
    <row r="59" spans="1:16" s="294" customFormat="1" ht="15" customHeight="1" x14ac:dyDescent="0.2">
      <c r="A59" s="620" t="s">
        <v>96</v>
      </c>
      <c r="B59" s="621"/>
      <c r="C59" s="621"/>
      <c r="D59" s="621"/>
      <c r="E59" s="621"/>
      <c r="F59" s="621"/>
      <c r="G59" s="621"/>
      <c r="H59" s="622"/>
      <c r="K59" s="513"/>
      <c r="M59" s="513"/>
      <c r="N59" s="513"/>
      <c r="P59" s="513"/>
    </row>
    <row r="60" spans="1:16" s="294" customFormat="1" ht="15" customHeight="1" x14ac:dyDescent="0.2">
      <c r="A60" s="620" t="s">
        <v>63</v>
      </c>
      <c r="B60" s="621"/>
      <c r="C60" s="621"/>
      <c r="D60" s="621"/>
      <c r="E60" s="621"/>
      <c r="F60" s="621"/>
      <c r="G60" s="621"/>
      <c r="H60" s="622"/>
      <c r="K60" s="513"/>
      <c r="M60" s="513"/>
      <c r="N60" s="513"/>
      <c r="P60" s="513"/>
    </row>
    <row r="61" spans="1:16" s="294" customFormat="1" ht="15" customHeight="1" x14ac:dyDescent="0.2">
      <c r="A61" s="620" t="s">
        <v>64</v>
      </c>
      <c r="B61" s="621"/>
      <c r="C61" s="621"/>
      <c r="D61" s="621"/>
      <c r="E61" s="621"/>
      <c r="F61" s="621"/>
      <c r="G61" s="621"/>
      <c r="H61" s="622"/>
      <c r="K61" s="513"/>
      <c r="M61" s="513"/>
      <c r="N61" s="513"/>
      <c r="P61" s="513"/>
    </row>
    <row r="62" spans="1:16" s="294" customFormat="1" ht="15" customHeight="1" x14ac:dyDescent="0.2">
      <c r="A62" s="623" t="s">
        <v>65</v>
      </c>
      <c r="B62" s="624"/>
      <c r="C62" s="624"/>
      <c r="D62" s="624"/>
      <c r="E62" s="624"/>
      <c r="F62" s="624"/>
      <c r="G62" s="624"/>
      <c r="H62" s="625"/>
    </row>
    <row r="63" spans="1:16" s="294" customFormat="1" ht="15" customHeight="1" x14ac:dyDescent="0.2">
      <c r="A63" s="623" t="s">
        <v>66</v>
      </c>
      <c r="B63" s="624"/>
      <c r="C63" s="624"/>
      <c r="D63" s="624"/>
      <c r="E63" s="624"/>
      <c r="F63" s="624"/>
      <c r="G63" s="624"/>
      <c r="H63" s="625"/>
    </row>
    <row r="64" spans="1:16" s="294" customFormat="1" ht="15" customHeight="1" x14ac:dyDescent="0.2">
      <c r="A64" s="620" t="s">
        <v>67</v>
      </c>
      <c r="B64" s="621"/>
      <c r="C64" s="621"/>
      <c r="D64" s="621"/>
      <c r="E64" s="621"/>
      <c r="F64" s="621"/>
      <c r="G64" s="621"/>
      <c r="H64" s="622"/>
    </row>
    <row r="65" spans="1:16" s="294" customFormat="1" ht="15" customHeight="1" x14ac:dyDescent="0.2">
      <c r="A65" s="620" t="s">
        <v>68</v>
      </c>
      <c r="B65" s="621"/>
      <c r="C65" s="621"/>
      <c r="D65" s="621"/>
      <c r="E65" s="621"/>
      <c r="F65" s="621"/>
      <c r="G65" s="621"/>
      <c r="H65" s="622"/>
    </row>
    <row r="66" spans="1:16" s="294" customFormat="1" ht="15" customHeight="1" x14ac:dyDescent="0.2">
      <c r="A66" s="620" t="s">
        <v>69</v>
      </c>
      <c r="B66" s="621"/>
      <c r="C66" s="621"/>
      <c r="D66" s="621"/>
      <c r="E66" s="621"/>
      <c r="F66" s="621"/>
      <c r="G66" s="621"/>
      <c r="H66" s="622"/>
    </row>
    <row r="67" spans="1:16" s="294" customFormat="1" ht="15" customHeight="1" x14ac:dyDescent="0.2">
      <c r="A67" s="623" t="s">
        <v>70</v>
      </c>
      <c r="B67" s="624"/>
      <c r="C67" s="624"/>
      <c r="D67" s="624"/>
      <c r="E67" s="624"/>
      <c r="F67" s="624"/>
      <c r="G67" s="624"/>
      <c r="H67" s="625"/>
    </row>
    <row r="68" spans="1:16" s="11" customFormat="1" ht="15" customHeight="1" x14ac:dyDescent="0.2">
      <c r="A68" s="12"/>
      <c r="E68" s="5"/>
      <c r="H68" s="13"/>
    </row>
    <row r="69" spans="1:16" s="11" customFormat="1" ht="15" customHeight="1" x14ac:dyDescent="0.2">
      <c r="A69" s="12"/>
      <c r="E69" s="5"/>
      <c r="H69" s="13"/>
    </row>
    <row r="70" spans="1:16" s="11" customFormat="1" ht="15" customHeight="1" x14ac:dyDescent="0.2">
      <c r="A70" s="12"/>
      <c r="E70" s="583" t="s">
        <v>22</v>
      </c>
      <c r="F70" s="583"/>
      <c r="G70" s="583"/>
      <c r="H70" s="13"/>
    </row>
    <row r="71" spans="1:16" s="11" customFormat="1" ht="15" customHeight="1" x14ac:dyDescent="0.2">
      <c r="A71" s="12"/>
      <c r="E71" s="5"/>
      <c r="H71" s="13"/>
    </row>
    <row r="72" spans="1:16" s="11" customFormat="1" ht="15" customHeight="1" x14ac:dyDescent="0.2">
      <c r="A72" s="12"/>
      <c r="E72" s="5"/>
      <c r="H72" s="13"/>
    </row>
    <row r="73" spans="1:16" s="11" customFormat="1" ht="15" customHeight="1" x14ac:dyDescent="0.2">
      <c r="A73" s="12"/>
      <c r="C73" s="5"/>
      <c r="D73" s="5"/>
      <c r="E73" s="584" t="s">
        <v>50</v>
      </c>
      <c r="F73" s="584"/>
      <c r="G73" s="584"/>
      <c r="H73" s="13"/>
    </row>
    <row r="74" spans="1:16" s="11" customFormat="1" ht="15" customHeight="1" x14ac:dyDescent="0.2">
      <c r="A74" s="12"/>
      <c r="E74" s="5"/>
      <c r="H74" s="13"/>
    </row>
    <row r="75" spans="1:16" s="11" customFormat="1" ht="15" customHeight="1" x14ac:dyDescent="0.2">
      <c r="A75" s="12"/>
      <c r="E75" s="5"/>
      <c r="H75" s="13"/>
    </row>
    <row r="76" spans="1:16" s="38" customFormat="1" ht="20.100000000000001" customHeight="1" x14ac:dyDescent="0.2">
      <c r="A76" s="37" t="s">
        <v>60</v>
      </c>
      <c r="B76" s="582" t="s">
        <v>61</v>
      </c>
      <c r="C76" s="582"/>
      <c r="D76" s="131">
        <v>30</v>
      </c>
      <c r="E76" s="32" t="s">
        <v>59</v>
      </c>
      <c r="F76" s="582" t="s">
        <v>58</v>
      </c>
      <c r="G76" s="582"/>
      <c r="H76" s="39"/>
      <c r="K76" s="11"/>
      <c r="L76" s="11"/>
      <c r="M76" s="11"/>
      <c r="N76" s="11"/>
      <c r="O76" s="11"/>
      <c r="P76" s="11"/>
    </row>
    <row r="77" spans="1:16" s="11" customFormat="1" ht="15" customHeight="1" x14ac:dyDescent="0.2">
      <c r="A77" s="12"/>
      <c r="E77" s="5"/>
      <c r="H77" s="13"/>
    </row>
    <row r="78" spans="1:16" s="11" customFormat="1" ht="15" customHeight="1" thickBot="1" x14ac:dyDescent="0.25">
      <c r="A78" s="40"/>
      <c r="B78" s="41"/>
      <c r="C78" s="42"/>
      <c r="D78" s="41"/>
      <c r="E78" s="6"/>
      <c r="F78" s="41"/>
      <c r="G78" s="7"/>
      <c r="H78" s="43"/>
    </row>
    <row r="79" spans="1:16" s="11" customFormat="1" ht="15" customHeight="1" thickTop="1" x14ac:dyDescent="0.2">
      <c r="E79" s="5"/>
    </row>
    <row r="80" spans="1:16" s="11" customFormat="1" ht="15" customHeight="1" x14ac:dyDescent="0.2">
      <c r="E80" s="5"/>
    </row>
    <row r="81" spans="5:16" s="11" customFormat="1" ht="15" customHeight="1" x14ac:dyDescent="0.2">
      <c r="E81" s="5"/>
    </row>
    <row r="82" spans="5:16" s="11" customFormat="1" ht="15" customHeight="1" x14ac:dyDescent="0.2">
      <c r="E82" s="5"/>
    </row>
    <row r="83" spans="5:16" s="11" customFormat="1" ht="15" customHeight="1" x14ac:dyDescent="0.2">
      <c r="E83" s="5"/>
    </row>
    <row r="84" spans="5:16" s="11" customFormat="1" ht="15" customHeight="1" x14ac:dyDescent="0.2">
      <c r="E84" s="5"/>
    </row>
    <row r="85" spans="5:16" s="11" customFormat="1" ht="15" customHeight="1" x14ac:dyDescent="0.2">
      <c r="E85" s="5"/>
      <c r="K85" s="38"/>
      <c r="L85" s="38"/>
      <c r="M85" s="38"/>
      <c r="N85" s="38"/>
      <c r="O85" s="38"/>
      <c r="P85" s="38"/>
    </row>
    <row r="86" spans="5:16" s="11" customFormat="1" ht="15" customHeight="1" x14ac:dyDescent="0.2">
      <c r="E86" s="5"/>
    </row>
    <row r="87" spans="5:16" s="11" customFormat="1" ht="15" customHeight="1" x14ac:dyDescent="0.2">
      <c r="E87" s="5"/>
    </row>
    <row r="88" spans="5:16" s="11" customFormat="1" ht="15" customHeight="1" x14ac:dyDescent="0.2">
      <c r="E88" s="5"/>
    </row>
    <row r="89" spans="5:16" s="11" customFormat="1" ht="15" customHeight="1" x14ac:dyDescent="0.2">
      <c r="E89" s="5"/>
    </row>
    <row r="90" spans="5:16" s="11" customFormat="1" ht="15" customHeight="1" x14ac:dyDescent="0.2">
      <c r="E90" s="5"/>
    </row>
    <row r="91" spans="5:16" s="11" customFormat="1" ht="15" customHeight="1" x14ac:dyDescent="0.2">
      <c r="E91" s="5"/>
    </row>
    <row r="92" spans="5:16" s="11" customFormat="1" ht="15" customHeight="1" x14ac:dyDescent="0.2">
      <c r="E92" s="5"/>
    </row>
    <row r="93" spans="5:16" s="2" customFormat="1" ht="15" customHeight="1" x14ac:dyDescent="0.2">
      <c r="E93" s="1"/>
      <c r="K93" s="11"/>
      <c r="L93" s="11"/>
      <c r="M93" s="11"/>
      <c r="N93" s="11"/>
      <c r="O93" s="11"/>
      <c r="P93" s="11"/>
    </row>
    <row r="94" spans="5:16" s="2" customFormat="1" ht="15" customHeight="1" x14ac:dyDescent="0.2">
      <c r="E94" s="1"/>
      <c r="K94" s="11"/>
      <c r="L94" s="11"/>
      <c r="M94" s="11"/>
      <c r="N94" s="11"/>
      <c r="O94" s="11"/>
      <c r="P94" s="11"/>
    </row>
    <row r="95" spans="5:16" s="2" customFormat="1" ht="15" customHeight="1" x14ac:dyDescent="0.2">
      <c r="E95" s="1"/>
      <c r="K95" s="11"/>
      <c r="L95" s="11"/>
      <c r="M95" s="11"/>
      <c r="N95" s="11"/>
      <c r="O95" s="11"/>
      <c r="P95" s="11"/>
    </row>
    <row r="96" spans="5:16" s="2" customFormat="1" ht="15" customHeight="1" x14ac:dyDescent="0.2">
      <c r="E96" s="1"/>
      <c r="K96" s="11"/>
      <c r="L96" s="11"/>
      <c r="M96" s="11"/>
      <c r="N96" s="11"/>
      <c r="O96" s="11"/>
      <c r="P96" s="11"/>
    </row>
    <row r="97" spans="5:16" s="2" customFormat="1" ht="15" customHeight="1" x14ac:dyDescent="0.2">
      <c r="E97" s="1"/>
      <c r="K97" s="11"/>
      <c r="L97" s="11"/>
      <c r="M97" s="11"/>
      <c r="N97" s="11"/>
      <c r="O97" s="11"/>
      <c r="P97" s="11"/>
    </row>
    <row r="98" spans="5:16" s="2" customFormat="1" ht="15" customHeight="1" x14ac:dyDescent="0.2">
      <c r="E98" s="1"/>
      <c r="K98" s="11"/>
      <c r="L98" s="11"/>
      <c r="M98" s="11"/>
      <c r="N98" s="11"/>
      <c r="O98" s="11"/>
      <c r="P98" s="11"/>
    </row>
    <row r="99" spans="5:16" s="2" customFormat="1" ht="15" customHeight="1" x14ac:dyDescent="0.2">
      <c r="E99" s="1"/>
      <c r="K99" s="11"/>
      <c r="L99" s="11"/>
      <c r="M99" s="11"/>
      <c r="N99" s="11"/>
      <c r="O99" s="11"/>
      <c r="P99" s="11"/>
    </row>
    <row r="100" spans="5:16" s="2" customFormat="1" ht="15" customHeight="1" x14ac:dyDescent="0.2">
      <c r="E100" s="1"/>
      <c r="K100" s="11"/>
      <c r="L100" s="11"/>
      <c r="M100" s="11"/>
      <c r="N100" s="11"/>
      <c r="O100" s="11"/>
      <c r="P100" s="11"/>
    </row>
    <row r="101" spans="5:16" ht="15" customHeight="1" x14ac:dyDescent="0.2">
      <c r="K101" s="11"/>
      <c r="L101" s="11"/>
      <c r="M101" s="11"/>
      <c r="N101" s="11"/>
      <c r="O101" s="11"/>
      <c r="P101" s="11"/>
    </row>
    <row r="102" spans="5:16" ht="15" customHeight="1" x14ac:dyDescent="0.2">
      <c r="K102" s="11"/>
      <c r="L102" s="11"/>
      <c r="M102" s="11"/>
      <c r="N102" s="11"/>
      <c r="O102" s="11"/>
      <c r="P102" s="11"/>
    </row>
    <row r="103" spans="5:16" ht="15" customHeight="1" x14ac:dyDescent="0.2">
      <c r="K103" s="11"/>
      <c r="L103" s="11"/>
      <c r="M103" s="11"/>
      <c r="N103" s="11"/>
      <c r="O103" s="11"/>
      <c r="P103" s="11"/>
    </row>
    <row r="104" spans="5:16" ht="15" customHeight="1" x14ac:dyDescent="0.2">
      <c r="K104" s="11"/>
      <c r="L104" s="11"/>
      <c r="M104" s="11"/>
      <c r="N104" s="11"/>
      <c r="O104" s="11"/>
      <c r="P104" s="11"/>
    </row>
    <row r="105" spans="5:16" ht="15" customHeight="1" x14ac:dyDescent="0.2">
      <c r="K105" s="11"/>
      <c r="L105" s="11"/>
      <c r="M105" s="11"/>
      <c r="N105" s="11"/>
      <c r="O105" s="11"/>
      <c r="P105" s="11"/>
    </row>
    <row r="106" spans="5:16" ht="15" customHeight="1" x14ac:dyDescent="0.2">
      <c r="K106" s="11"/>
      <c r="L106" s="11"/>
      <c r="M106" s="11"/>
      <c r="N106" s="11"/>
      <c r="O106" s="11"/>
      <c r="P106" s="11"/>
    </row>
    <row r="107" spans="5:16" ht="15" customHeight="1" x14ac:dyDescent="0.2">
      <c r="K107" s="11"/>
      <c r="L107" s="11"/>
      <c r="M107" s="11"/>
      <c r="N107" s="11"/>
      <c r="O107" s="11"/>
      <c r="P107" s="11"/>
    </row>
    <row r="108" spans="5:16" ht="15" customHeight="1" x14ac:dyDescent="0.2">
      <c r="K108" s="11"/>
      <c r="L108" s="11"/>
      <c r="M108" s="11"/>
      <c r="N108" s="11"/>
      <c r="O108" s="11"/>
      <c r="P108" s="11"/>
    </row>
    <row r="109" spans="5:16" ht="15" customHeight="1" x14ac:dyDescent="0.2">
      <c r="K109" s="11"/>
      <c r="L109" s="11"/>
      <c r="M109" s="11"/>
      <c r="N109" s="11"/>
      <c r="O109" s="11"/>
      <c r="P109" s="11"/>
    </row>
    <row r="110" spans="5:16" ht="15" customHeight="1" x14ac:dyDescent="0.2">
      <c r="K110" s="11"/>
      <c r="L110" s="11"/>
      <c r="M110" s="11"/>
      <c r="N110" s="11"/>
      <c r="O110" s="11"/>
      <c r="P110" s="11"/>
    </row>
    <row r="111" spans="5:16" ht="15" customHeight="1" x14ac:dyDescent="0.2">
      <c r="K111" s="11"/>
      <c r="L111" s="11"/>
      <c r="M111" s="11"/>
      <c r="N111" s="11"/>
      <c r="O111" s="11"/>
      <c r="P111" s="11"/>
    </row>
    <row r="112" spans="5:16" x14ac:dyDescent="0.2">
      <c r="K112" s="11"/>
      <c r="L112" s="11"/>
      <c r="M112" s="11"/>
      <c r="N112" s="11"/>
      <c r="O112" s="11"/>
      <c r="P112" s="11"/>
    </row>
    <row r="113" spans="11:16" x14ac:dyDescent="0.2">
      <c r="K113" s="11"/>
      <c r="L113" s="11"/>
      <c r="M113" s="11"/>
      <c r="N113" s="11"/>
      <c r="O113" s="11"/>
      <c r="P113" s="11"/>
    </row>
  </sheetData>
  <mergeCells count="27">
    <mergeCell ref="A2:H2"/>
    <mergeCell ref="F7:G7"/>
    <mergeCell ref="F8:G8"/>
    <mergeCell ref="B76:C76"/>
    <mergeCell ref="F76:G76"/>
    <mergeCell ref="A63:H63"/>
    <mergeCell ref="A64:H64"/>
    <mergeCell ref="A65:H65"/>
    <mergeCell ref="A66:H66"/>
    <mergeCell ref="A67:H67"/>
    <mergeCell ref="E70:G70"/>
    <mergeCell ref="B4:C4"/>
    <mergeCell ref="B5:C5"/>
    <mergeCell ref="M10:N10"/>
    <mergeCell ref="M13:N13"/>
    <mergeCell ref="M14:N14"/>
    <mergeCell ref="M15:N15"/>
    <mergeCell ref="E73:G73"/>
    <mergeCell ref="A59:H59"/>
    <mergeCell ref="A60:H60"/>
    <mergeCell ref="A61:H61"/>
    <mergeCell ref="A62:H62"/>
    <mergeCell ref="C10:E10"/>
    <mergeCell ref="C15:E15"/>
    <mergeCell ref="F15:H15"/>
    <mergeCell ref="B55:H55"/>
    <mergeCell ref="A57:H57"/>
  </mergeCells>
  <phoneticPr fontId="23" type="noConversion"/>
  <printOptions horizontalCentered="1"/>
  <pageMargins left="0.25" right="0.25" top="0.5" bottom="0.25" header="0.24" footer="0.28000000000000003"/>
  <pageSetup paperSize="5" scale="80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20"/>
  <sheetViews>
    <sheetView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18.7109375" customWidth="1"/>
    <col min="2" max="2" width="22.7109375" customWidth="1"/>
    <col min="3" max="3" width="12.7109375" customWidth="1"/>
    <col min="4" max="4" width="12.7109375" style="1" customWidth="1"/>
    <col min="5" max="7" width="15.7109375" customWidth="1"/>
    <col min="8" max="8" width="6.7109375" customWidth="1"/>
    <col min="9" max="10" width="12.7109375" customWidth="1"/>
    <col min="11" max="11" width="6.7109375" customWidth="1"/>
    <col min="12" max="13" width="12.7109375" customWidth="1"/>
    <col min="14" max="14" width="6.7109375" customWidth="1"/>
    <col min="15" max="28" width="12.7109375" customWidth="1"/>
  </cols>
  <sheetData>
    <row r="1" spans="1:15" s="11" customFormat="1" ht="9.9499999999999993" customHeight="1" thickTop="1" x14ac:dyDescent="0.2">
      <c r="A1" s="8"/>
      <c r="B1" s="9"/>
      <c r="C1" s="9"/>
      <c r="D1" s="3"/>
      <c r="E1" s="9"/>
      <c r="F1" s="9"/>
      <c r="G1" s="10"/>
    </row>
    <row r="2" spans="1:15" s="11" customFormat="1" ht="20.100000000000001" customHeight="1" x14ac:dyDescent="0.2">
      <c r="A2" s="578" t="s">
        <v>20</v>
      </c>
      <c r="B2" s="579"/>
      <c r="C2" s="579"/>
      <c r="D2" s="579"/>
      <c r="E2" s="579"/>
      <c r="F2" s="579"/>
      <c r="G2" s="580"/>
    </row>
    <row r="3" spans="1:15" s="11" customFormat="1" ht="9.9499999999999993" customHeight="1" x14ac:dyDescent="0.2">
      <c r="A3" s="12"/>
      <c r="E3" s="5"/>
      <c r="G3" s="13"/>
    </row>
    <row r="4" spans="1:15" s="11" customFormat="1" ht="15" customHeight="1" x14ac:dyDescent="0.2">
      <c r="A4" s="14" t="s">
        <v>1</v>
      </c>
      <c r="B4" s="483" t="str">
        <f>'100 Series'!B4</f>
        <v>Merkley Oaks</v>
      </c>
      <c r="C4" s="517"/>
      <c r="D4" s="517"/>
      <c r="E4" s="15" t="s">
        <v>0</v>
      </c>
      <c r="F4" s="290">
        <f>'100 Series'!G4</f>
        <v>45748</v>
      </c>
      <c r="G4" s="227"/>
    </row>
    <row r="5" spans="1:15" s="11" customFormat="1" ht="15" customHeight="1" x14ac:dyDescent="0.2">
      <c r="A5" s="14" t="s">
        <v>3</v>
      </c>
      <c r="B5" s="116" t="s">
        <v>80</v>
      </c>
      <c r="C5" s="16"/>
      <c r="E5" s="15" t="s">
        <v>54</v>
      </c>
      <c r="F5" s="483" t="str">
        <f>'100 Series'!G5</f>
        <v>XXX - XXX</v>
      </c>
      <c r="G5" s="112"/>
      <c r="J5" s="484"/>
      <c r="L5" s="484"/>
      <c r="M5" s="484"/>
      <c r="O5" s="484"/>
    </row>
    <row r="6" spans="1:15" s="11" customFormat="1" ht="15" customHeight="1" x14ac:dyDescent="0.2">
      <c r="A6" s="14"/>
      <c r="B6" s="516" t="s">
        <v>2</v>
      </c>
      <c r="C6" s="16"/>
      <c r="E6" s="5"/>
      <c r="G6" s="228"/>
      <c r="J6" s="16"/>
      <c r="L6" s="16"/>
      <c r="M6" s="16"/>
      <c r="O6" s="16"/>
    </row>
    <row r="7" spans="1:15" s="11" customFormat="1" ht="15" customHeight="1" x14ac:dyDescent="0.2">
      <c r="A7" s="14" t="s">
        <v>4</v>
      </c>
      <c r="B7" s="116" t="str">
        <f>'100 Series'!B7</f>
        <v>T. B. A.</v>
      </c>
      <c r="C7" s="518"/>
      <c r="D7" s="518"/>
      <c r="E7" s="550" t="str">
        <f>'100 Series'!F7</f>
        <v>CONTRACT PERIOD :</v>
      </c>
      <c r="F7" s="550"/>
      <c r="G7" s="13"/>
    </row>
    <row r="8" spans="1:15" s="11" customFormat="1" ht="15" customHeight="1" x14ac:dyDescent="0.2">
      <c r="A8" s="14" t="s">
        <v>6</v>
      </c>
      <c r="B8" s="116" t="str">
        <f>'100 Series'!B8</f>
        <v>A - 27</v>
      </c>
      <c r="C8" s="16"/>
      <c r="E8" s="550" t="str">
        <f>'100 Series'!F8</f>
        <v>April 1, 2025 to March 31, 2026</v>
      </c>
      <c r="F8" s="550"/>
      <c r="G8" s="112"/>
      <c r="J8" s="484"/>
      <c r="L8" s="484"/>
      <c r="M8" s="484"/>
      <c r="O8" s="484"/>
    </row>
    <row r="9" spans="1:15" s="11" customFormat="1" ht="9.9499999999999993" customHeight="1" thickBot="1" x14ac:dyDescent="0.25">
      <c r="A9" s="12"/>
      <c r="B9" s="5"/>
      <c r="D9" s="5"/>
      <c r="G9" s="13"/>
      <c r="J9" s="5"/>
      <c r="L9" s="5"/>
      <c r="M9" s="5"/>
      <c r="O9" s="5"/>
    </row>
    <row r="10" spans="1:15" s="32" customFormat="1" ht="20.100000000000001" customHeight="1" thickTop="1" thickBot="1" x14ac:dyDescent="0.25">
      <c r="A10" s="268"/>
      <c r="B10" s="627" t="s">
        <v>2</v>
      </c>
      <c r="C10" s="628"/>
      <c r="D10" s="629"/>
      <c r="E10" s="58" t="s">
        <v>7</v>
      </c>
      <c r="F10" s="295" t="s">
        <v>21</v>
      </c>
      <c r="G10" s="45" t="s">
        <v>8</v>
      </c>
      <c r="J10" s="485"/>
      <c r="K10" s="11"/>
      <c r="L10" s="553"/>
      <c r="M10" s="553"/>
      <c r="N10" s="11"/>
    </row>
    <row r="11" spans="1:15" s="24" customFormat="1" ht="15" customHeight="1" thickTop="1" x14ac:dyDescent="0.2">
      <c r="A11" s="74" t="s">
        <v>9</v>
      </c>
      <c r="B11" s="183"/>
      <c r="C11" s="21"/>
      <c r="D11" s="91" t="s">
        <v>16</v>
      </c>
      <c r="E11" s="183"/>
      <c r="F11" s="358">
        <v>0.13</v>
      </c>
      <c r="G11" s="182"/>
      <c r="J11" s="486"/>
      <c r="K11" s="11"/>
      <c r="N11" s="11"/>
    </row>
    <row r="12" spans="1:15" s="24" customFormat="1" ht="15" customHeight="1" x14ac:dyDescent="0.2">
      <c r="A12" s="76" t="s">
        <v>10</v>
      </c>
      <c r="B12" s="92"/>
      <c r="C12" s="23" t="s">
        <v>11</v>
      </c>
      <c r="D12" s="93">
        <v>680</v>
      </c>
      <c r="E12" s="359"/>
      <c r="F12" s="360"/>
      <c r="G12" s="182"/>
      <c r="J12" s="486"/>
      <c r="K12" s="11"/>
      <c r="N12" s="11"/>
    </row>
    <row r="13" spans="1:15" s="24" customFormat="1" ht="15" customHeight="1" thickBot="1" x14ac:dyDescent="0.25">
      <c r="A13" s="77" t="s">
        <v>2</v>
      </c>
      <c r="B13" s="474"/>
      <c r="C13" s="475" t="s">
        <v>12</v>
      </c>
      <c r="D13" s="476">
        <v>1</v>
      </c>
      <c r="E13" s="477"/>
      <c r="F13" s="478"/>
      <c r="G13" s="184"/>
      <c r="J13" s="487"/>
      <c r="K13" s="11"/>
      <c r="L13" s="554"/>
      <c r="M13" s="554"/>
      <c r="N13" s="11"/>
    </row>
    <row r="14" spans="1:15" s="24" customFormat="1" ht="20.100000000000001" customHeight="1" thickTop="1" thickBot="1" x14ac:dyDescent="0.25">
      <c r="A14" s="78" t="s">
        <v>13</v>
      </c>
      <c r="B14" s="630" t="s">
        <v>75</v>
      </c>
      <c r="C14" s="631"/>
      <c r="D14" s="631"/>
      <c r="E14" s="631"/>
      <c r="F14" s="631"/>
      <c r="G14" s="632"/>
      <c r="J14" s="487"/>
      <c r="K14" s="11"/>
      <c r="L14" s="554"/>
      <c r="M14" s="554"/>
      <c r="N14" s="11"/>
    </row>
    <row r="15" spans="1:15" s="11" customFormat="1" ht="9.9499999999999993" customHeight="1" thickTop="1" thickBot="1" x14ac:dyDescent="0.25">
      <c r="B15" s="472"/>
      <c r="C15" s="472"/>
      <c r="D15" s="472"/>
      <c r="E15" s="472"/>
      <c r="F15" s="472"/>
      <c r="G15" s="473"/>
      <c r="J15" s="5"/>
      <c r="L15" s="554"/>
      <c r="M15" s="554"/>
      <c r="O15" s="5"/>
    </row>
    <row r="16" spans="1:15" s="11" customFormat="1" ht="15" customHeight="1" thickTop="1" x14ac:dyDescent="0.2">
      <c r="A16" s="479">
        <v>1010</v>
      </c>
      <c r="B16" s="466" t="s">
        <v>46</v>
      </c>
      <c r="C16" s="467">
        <v>480</v>
      </c>
      <c r="D16" s="468">
        <f>C16*$C$52</f>
        <v>0</v>
      </c>
      <c r="E16" s="545">
        <f>+D16</f>
        <v>0</v>
      </c>
      <c r="F16" s="546">
        <f>+E16*$F$11</f>
        <v>0</v>
      </c>
      <c r="G16" s="527">
        <f>+E16+F16</f>
        <v>0</v>
      </c>
      <c r="H16" s="394"/>
      <c r="I16" s="32"/>
      <c r="J16" s="486"/>
      <c r="L16" s="493"/>
      <c r="M16" s="494"/>
      <c r="O16" s="489"/>
    </row>
    <row r="17" spans="1:15" s="11" customFormat="1" ht="15" customHeight="1" x14ac:dyDescent="0.2">
      <c r="A17" s="480"/>
      <c r="B17" s="421" t="s">
        <v>82</v>
      </c>
      <c r="C17" s="417">
        <v>45</v>
      </c>
      <c r="D17" s="418">
        <f>C17*$C$52</f>
        <v>0</v>
      </c>
      <c r="E17" s="541">
        <f>+D17</f>
        <v>0</v>
      </c>
      <c r="F17" s="542">
        <f>+E17*$F$11</f>
        <v>0</v>
      </c>
      <c r="G17" s="529">
        <f>+E17+F17</f>
        <v>0</v>
      </c>
      <c r="H17" s="394"/>
      <c r="I17" s="32"/>
      <c r="J17" s="486"/>
      <c r="L17" s="503"/>
      <c r="M17" s="504"/>
      <c r="O17" s="489"/>
    </row>
    <row r="18" spans="1:15" s="11" customFormat="1" ht="15" customHeight="1" x14ac:dyDescent="0.2">
      <c r="A18" s="480"/>
      <c r="B18" s="421"/>
      <c r="C18" s="398"/>
      <c r="D18" s="418"/>
      <c r="E18" s="442"/>
      <c r="F18" s="443"/>
      <c r="G18" s="401"/>
      <c r="H18" s="394"/>
      <c r="I18" s="32"/>
      <c r="J18" s="502"/>
      <c r="L18" s="503"/>
      <c r="M18" s="504"/>
      <c r="O18" s="505"/>
    </row>
    <row r="19" spans="1:15" s="11" customFormat="1" ht="15" customHeight="1" x14ac:dyDescent="0.2">
      <c r="A19" s="480">
        <v>1015</v>
      </c>
      <c r="B19" s="421" t="s">
        <v>46</v>
      </c>
      <c r="C19" s="417">
        <v>690</v>
      </c>
      <c r="D19" s="418">
        <f>C19*$C$52</f>
        <v>0</v>
      </c>
      <c r="E19" s="541">
        <f>+D19</f>
        <v>0</v>
      </c>
      <c r="F19" s="542">
        <f>+E19*$F$11</f>
        <v>0</v>
      </c>
      <c r="G19" s="529">
        <f>+E19+F19</f>
        <v>0</v>
      </c>
      <c r="H19" s="394"/>
      <c r="I19" s="32"/>
      <c r="J19" s="502"/>
      <c r="L19" s="493"/>
      <c r="M19" s="494"/>
      <c r="O19" s="505"/>
    </row>
    <row r="20" spans="1:15" s="11" customFormat="1" ht="15" customHeight="1" x14ac:dyDescent="0.2">
      <c r="A20" s="480"/>
      <c r="B20" s="421" t="s">
        <v>82</v>
      </c>
      <c r="C20" s="417">
        <v>46</v>
      </c>
      <c r="D20" s="418">
        <f>C20*$C$52</f>
        <v>0</v>
      </c>
      <c r="E20" s="541">
        <f>+D20</f>
        <v>0</v>
      </c>
      <c r="F20" s="542">
        <f>+E20*$F$11</f>
        <v>0</v>
      </c>
      <c r="G20" s="529">
        <f>+E20+F20</f>
        <v>0</v>
      </c>
      <c r="H20" s="394"/>
      <c r="I20" s="32"/>
      <c r="J20" s="502"/>
      <c r="L20" s="503"/>
      <c r="M20" s="504"/>
      <c r="O20" s="505"/>
    </row>
    <row r="21" spans="1:15" s="11" customFormat="1" ht="15" customHeight="1" x14ac:dyDescent="0.2">
      <c r="A21" s="480"/>
      <c r="B21" s="421"/>
      <c r="C21" s="417"/>
      <c r="D21" s="418"/>
      <c r="E21" s="442"/>
      <c r="F21" s="443"/>
      <c r="G21" s="401"/>
      <c r="H21" s="394"/>
      <c r="I21" s="32"/>
      <c r="J21" s="502"/>
      <c r="L21" s="503"/>
      <c r="M21" s="504"/>
      <c r="O21" s="505"/>
    </row>
    <row r="22" spans="1:15" s="11" customFormat="1" ht="15" customHeight="1" x14ac:dyDescent="0.2">
      <c r="A22" s="480">
        <v>1016</v>
      </c>
      <c r="B22" s="421" t="s">
        <v>46</v>
      </c>
      <c r="C22" s="417">
        <v>479</v>
      </c>
      <c r="D22" s="418">
        <f>C22*$C$52</f>
        <v>0</v>
      </c>
      <c r="E22" s="541">
        <f>+D22</f>
        <v>0</v>
      </c>
      <c r="F22" s="542">
        <f>+E22*$F$11</f>
        <v>0</v>
      </c>
      <c r="G22" s="529">
        <f t="shared" ref="G22:G24" si="0">+E22+F22</f>
        <v>0</v>
      </c>
      <c r="H22" s="394"/>
      <c r="I22" s="32"/>
      <c r="J22" s="502"/>
      <c r="L22" s="503"/>
      <c r="M22" s="504"/>
      <c r="O22" s="505"/>
    </row>
    <row r="23" spans="1:15" s="11" customFormat="1" ht="15" customHeight="1" x14ac:dyDescent="0.2">
      <c r="A23" s="480"/>
      <c r="B23" s="421" t="s">
        <v>76</v>
      </c>
      <c r="C23" s="417">
        <v>154</v>
      </c>
      <c r="D23" s="418">
        <f>C23*$C$52</f>
        <v>0</v>
      </c>
      <c r="E23" s="541">
        <f>+D23</f>
        <v>0</v>
      </c>
      <c r="F23" s="542">
        <f>+E23*$F$11</f>
        <v>0</v>
      </c>
      <c r="G23" s="529">
        <f t="shared" si="0"/>
        <v>0</v>
      </c>
      <c r="H23" s="394"/>
      <c r="I23" s="32"/>
      <c r="J23" s="514"/>
      <c r="L23" s="503"/>
      <c r="M23" s="504"/>
      <c r="O23" s="505"/>
    </row>
    <row r="24" spans="1:15" s="11" customFormat="1" ht="15" customHeight="1" x14ac:dyDescent="0.2">
      <c r="A24" s="480"/>
      <c r="B24" s="421" t="s">
        <v>82</v>
      </c>
      <c r="C24" s="417">
        <v>46</v>
      </c>
      <c r="D24" s="418">
        <f>C24*$C$52</f>
        <v>0</v>
      </c>
      <c r="E24" s="541">
        <f>+D24</f>
        <v>0</v>
      </c>
      <c r="F24" s="542">
        <f>+E24*$F$11</f>
        <v>0</v>
      </c>
      <c r="G24" s="529">
        <f t="shared" si="0"/>
        <v>0</v>
      </c>
      <c r="H24" s="394"/>
      <c r="I24" s="32"/>
      <c r="J24" s="502"/>
      <c r="L24" s="503"/>
      <c r="M24" s="504"/>
      <c r="O24" s="505"/>
    </row>
    <row r="25" spans="1:15" s="11" customFormat="1" ht="15" customHeight="1" x14ac:dyDescent="0.2">
      <c r="A25" s="480"/>
      <c r="B25" s="444"/>
      <c r="C25" s="417"/>
      <c r="D25" s="418"/>
      <c r="E25" s="445"/>
      <c r="F25" s="446"/>
      <c r="G25" s="447"/>
      <c r="H25" s="394"/>
      <c r="I25" s="32"/>
      <c r="J25" s="495"/>
      <c r="L25" s="506"/>
      <c r="M25" s="504"/>
      <c r="O25" s="507"/>
    </row>
    <row r="26" spans="1:15" s="11" customFormat="1" ht="15" customHeight="1" x14ac:dyDescent="0.2">
      <c r="A26" s="480">
        <v>1020</v>
      </c>
      <c r="B26" s="421" t="s">
        <v>46</v>
      </c>
      <c r="C26" s="417">
        <v>508</v>
      </c>
      <c r="D26" s="418">
        <f>C26*$C$52</f>
        <v>0</v>
      </c>
      <c r="E26" s="541">
        <f>+D26</f>
        <v>0</v>
      </c>
      <c r="F26" s="542">
        <f>+E26*$F$11</f>
        <v>0</v>
      </c>
      <c r="G26" s="529">
        <f>+E26+F26</f>
        <v>0</v>
      </c>
      <c r="H26" s="394"/>
      <c r="I26" s="32"/>
      <c r="J26" s="287"/>
      <c r="L26" s="493"/>
      <c r="M26" s="494"/>
      <c r="O26" s="286"/>
    </row>
    <row r="27" spans="1:15" s="11" customFormat="1" ht="15" customHeight="1" x14ac:dyDescent="0.2">
      <c r="A27" s="480"/>
      <c r="B27" s="421" t="s">
        <v>76</v>
      </c>
      <c r="C27" s="417">
        <v>152</v>
      </c>
      <c r="D27" s="418">
        <f>C27*$C$52</f>
        <v>0</v>
      </c>
      <c r="E27" s="541">
        <f>+D27</f>
        <v>0</v>
      </c>
      <c r="F27" s="542">
        <f>+E27*$F$11</f>
        <v>0</v>
      </c>
      <c r="G27" s="529">
        <f>+E27+F27</f>
        <v>0</v>
      </c>
      <c r="H27" s="394"/>
      <c r="I27" s="32"/>
      <c r="J27" s="287"/>
      <c r="L27" s="493"/>
      <c r="M27" s="494"/>
      <c r="O27" s="286"/>
    </row>
    <row r="28" spans="1:15" s="11" customFormat="1" ht="15" customHeight="1" x14ac:dyDescent="0.2">
      <c r="A28" s="480"/>
      <c r="B28" s="421" t="s">
        <v>82</v>
      </c>
      <c r="C28" s="417">
        <v>46</v>
      </c>
      <c r="D28" s="418">
        <f>C28*$C$52</f>
        <v>0</v>
      </c>
      <c r="E28" s="541">
        <f>+D28</f>
        <v>0</v>
      </c>
      <c r="F28" s="542">
        <f>+E28*$F$11</f>
        <v>0</v>
      </c>
      <c r="G28" s="529">
        <f>+E28+F28</f>
        <v>0</v>
      </c>
      <c r="H28" s="394"/>
      <c r="I28" s="32"/>
      <c r="J28" s="287"/>
      <c r="L28" s="503"/>
      <c r="M28" s="504"/>
      <c r="O28" s="286"/>
    </row>
    <row r="29" spans="1:15" s="11" customFormat="1" ht="15" customHeight="1" x14ac:dyDescent="0.2">
      <c r="A29" s="480"/>
      <c r="B29" s="448"/>
      <c r="C29" s="411"/>
      <c r="D29" s="418"/>
      <c r="E29" s="449"/>
      <c r="F29" s="450"/>
      <c r="G29" s="451"/>
      <c r="H29" s="394"/>
      <c r="I29" s="32"/>
      <c r="J29" s="287"/>
      <c r="L29" s="503"/>
      <c r="M29" s="504"/>
      <c r="O29" s="286"/>
    </row>
    <row r="30" spans="1:15" s="11" customFormat="1" ht="15" customHeight="1" x14ac:dyDescent="0.2">
      <c r="A30" s="480">
        <v>1026</v>
      </c>
      <c r="B30" s="421" t="s">
        <v>47</v>
      </c>
      <c r="C30" s="417">
        <v>98</v>
      </c>
      <c r="D30" s="418">
        <f>C30*$C$52</f>
        <v>0</v>
      </c>
      <c r="E30" s="541">
        <f>+D30</f>
        <v>0</v>
      </c>
      <c r="F30" s="542">
        <f>+E30*$F$11</f>
        <v>0</v>
      </c>
      <c r="G30" s="529">
        <f>+E30+F30</f>
        <v>0</v>
      </c>
      <c r="H30" s="394"/>
      <c r="I30" s="32"/>
      <c r="J30" s="515"/>
      <c r="L30" s="503"/>
      <c r="M30" s="504"/>
      <c r="O30" s="286"/>
    </row>
    <row r="31" spans="1:15" s="11" customFormat="1" ht="15" customHeight="1" x14ac:dyDescent="0.2">
      <c r="A31" s="480"/>
      <c r="B31" s="421" t="s">
        <v>46</v>
      </c>
      <c r="C31" s="417">
        <v>570</v>
      </c>
      <c r="D31" s="418">
        <f>C31*$C$52</f>
        <v>0</v>
      </c>
      <c r="E31" s="541">
        <f>+D31</f>
        <v>0</v>
      </c>
      <c r="F31" s="542">
        <f>+E31*$F$11</f>
        <v>0</v>
      </c>
      <c r="G31" s="529">
        <f>+E31+F31</f>
        <v>0</v>
      </c>
      <c r="H31" s="394"/>
      <c r="I31" s="32"/>
      <c r="J31" s="287"/>
      <c r="L31" s="493"/>
      <c r="M31" s="494"/>
      <c r="O31" s="286"/>
    </row>
    <row r="32" spans="1:15" s="11" customFormat="1" ht="15" customHeight="1" x14ac:dyDescent="0.2">
      <c r="A32" s="480"/>
      <c r="B32" s="421" t="s">
        <v>76</v>
      </c>
      <c r="C32" s="417">
        <v>148</v>
      </c>
      <c r="D32" s="418">
        <f>C32*$C$52</f>
        <v>0</v>
      </c>
      <c r="E32" s="541">
        <f>+D32</f>
        <v>0</v>
      </c>
      <c r="F32" s="542">
        <f>+E32*$F$11</f>
        <v>0</v>
      </c>
      <c r="G32" s="529">
        <f>+E32+F32</f>
        <v>0</v>
      </c>
      <c r="H32" s="394"/>
      <c r="I32" s="32"/>
      <c r="J32" s="502"/>
      <c r="L32" s="493"/>
      <c r="M32" s="494"/>
      <c r="O32" s="505"/>
    </row>
    <row r="33" spans="1:15" s="11" customFormat="1" ht="15" customHeight="1" x14ac:dyDescent="0.2">
      <c r="A33" s="480"/>
      <c r="B33" s="421" t="s">
        <v>82</v>
      </c>
      <c r="C33" s="417">
        <v>45</v>
      </c>
      <c r="D33" s="418">
        <f>C33*$C$52</f>
        <v>0</v>
      </c>
      <c r="E33" s="541">
        <f>+D33</f>
        <v>0</v>
      </c>
      <c r="F33" s="542">
        <f>+E33*$F$11</f>
        <v>0</v>
      </c>
      <c r="G33" s="529">
        <f>+E33+F33</f>
        <v>0</v>
      </c>
      <c r="H33" s="394"/>
      <c r="I33" s="32"/>
      <c r="J33" s="502"/>
      <c r="L33" s="503"/>
      <c r="M33" s="504"/>
      <c r="O33" s="505"/>
    </row>
    <row r="34" spans="1:15" s="11" customFormat="1" ht="15" customHeight="1" x14ac:dyDescent="0.2">
      <c r="A34" s="480"/>
      <c r="B34" s="421"/>
      <c r="C34" s="417"/>
      <c r="D34" s="418"/>
      <c r="E34" s="442"/>
      <c r="F34" s="443"/>
      <c r="G34" s="401"/>
      <c r="H34" s="394"/>
      <c r="I34" s="32"/>
      <c r="J34" s="502"/>
      <c r="L34" s="503"/>
      <c r="M34" s="504"/>
      <c r="O34" s="505"/>
    </row>
    <row r="35" spans="1:15" s="11" customFormat="1" ht="15" customHeight="1" x14ac:dyDescent="0.2">
      <c r="A35" s="480">
        <v>1030</v>
      </c>
      <c r="B35" s="421" t="s">
        <v>46</v>
      </c>
      <c r="C35" s="417">
        <v>654</v>
      </c>
      <c r="D35" s="418">
        <f>C35*$C$52</f>
        <v>0</v>
      </c>
      <c r="E35" s="541">
        <f>+D35</f>
        <v>0</v>
      </c>
      <c r="F35" s="542">
        <f>+E35*$F$11</f>
        <v>0</v>
      </c>
      <c r="G35" s="529">
        <f>+E35+F35</f>
        <v>0</v>
      </c>
      <c r="H35" s="394"/>
      <c r="I35" s="32"/>
      <c r="J35" s="502"/>
      <c r="L35" s="493"/>
      <c r="M35" s="494"/>
      <c r="O35" s="505"/>
    </row>
    <row r="36" spans="1:15" s="11" customFormat="1" ht="15" customHeight="1" x14ac:dyDescent="0.2">
      <c r="A36" s="480"/>
      <c r="B36" s="421" t="s">
        <v>82</v>
      </c>
      <c r="C36" s="417">
        <v>46</v>
      </c>
      <c r="D36" s="418">
        <f>C36*$C$52</f>
        <v>0</v>
      </c>
      <c r="E36" s="541">
        <f>+D36</f>
        <v>0</v>
      </c>
      <c r="F36" s="542">
        <f>+E36*$F$11</f>
        <v>0</v>
      </c>
      <c r="G36" s="529">
        <f>+E36+F36</f>
        <v>0</v>
      </c>
      <c r="H36" s="394"/>
      <c r="I36" s="32"/>
      <c r="J36" s="502"/>
      <c r="L36" s="503"/>
      <c r="M36" s="504"/>
      <c r="O36" s="505"/>
    </row>
    <row r="37" spans="1:15" s="11" customFormat="1" ht="15" customHeight="1" x14ac:dyDescent="0.2">
      <c r="A37" s="480"/>
      <c r="B37" s="421"/>
      <c r="C37" s="417"/>
      <c r="D37" s="418"/>
      <c r="E37" s="442"/>
      <c r="F37" s="443"/>
      <c r="G37" s="401"/>
      <c r="H37" s="394"/>
      <c r="I37" s="32"/>
      <c r="J37" s="508"/>
      <c r="L37" s="503"/>
      <c r="M37" s="504"/>
      <c r="O37" s="505"/>
    </row>
    <row r="38" spans="1:15" s="11" customFormat="1" ht="15" customHeight="1" x14ac:dyDescent="0.2">
      <c r="A38" s="480">
        <v>1035</v>
      </c>
      <c r="B38" s="421" t="s">
        <v>46</v>
      </c>
      <c r="C38" s="417">
        <v>347</v>
      </c>
      <c r="D38" s="418">
        <f>C38*$C$52</f>
        <v>0</v>
      </c>
      <c r="E38" s="541">
        <f>+D38</f>
        <v>0</v>
      </c>
      <c r="F38" s="542">
        <f>+E38*$F$11</f>
        <v>0</v>
      </c>
      <c r="G38" s="529">
        <f>+E38+F38</f>
        <v>0</v>
      </c>
      <c r="H38" s="394"/>
      <c r="I38" s="32"/>
      <c r="J38" s="486"/>
      <c r="L38" s="503"/>
      <c r="M38" s="504"/>
      <c r="O38" s="489"/>
    </row>
    <row r="39" spans="1:15" s="11" customFormat="1" ht="15" customHeight="1" x14ac:dyDescent="0.2">
      <c r="A39" s="480" t="s">
        <v>103</v>
      </c>
      <c r="B39" s="421" t="s">
        <v>46</v>
      </c>
      <c r="C39" s="417">
        <v>361</v>
      </c>
      <c r="D39" s="418">
        <f>C39*$C$52</f>
        <v>0</v>
      </c>
      <c r="E39" s="541">
        <f>+D39</f>
        <v>0</v>
      </c>
      <c r="F39" s="542">
        <f>+E39*$F$11</f>
        <v>0</v>
      </c>
      <c r="G39" s="529">
        <f>+E39+F39</f>
        <v>0</v>
      </c>
      <c r="H39" s="394"/>
      <c r="I39" s="32"/>
      <c r="J39" s="486"/>
      <c r="L39" s="503"/>
      <c r="M39" s="504"/>
      <c r="O39" s="489"/>
    </row>
    <row r="40" spans="1:15" s="11" customFormat="1" ht="15" customHeight="1" x14ac:dyDescent="0.2">
      <c r="A40" s="480"/>
      <c r="B40" s="421" t="s">
        <v>82</v>
      </c>
      <c r="C40" s="417">
        <v>46</v>
      </c>
      <c r="D40" s="418">
        <f>C40*$C$52</f>
        <v>0</v>
      </c>
      <c r="E40" s="541">
        <f>+D40</f>
        <v>0</v>
      </c>
      <c r="F40" s="542">
        <f>+E40*$F$11</f>
        <v>0</v>
      </c>
      <c r="G40" s="529">
        <f>+E40+F40</f>
        <v>0</v>
      </c>
      <c r="H40" s="394"/>
      <c r="I40" s="32"/>
      <c r="J40" s="486"/>
      <c r="L40" s="503"/>
      <c r="M40" s="504"/>
      <c r="O40" s="489"/>
    </row>
    <row r="41" spans="1:15" s="11" customFormat="1" ht="15" customHeight="1" x14ac:dyDescent="0.2">
      <c r="A41" s="480"/>
      <c r="B41" s="421"/>
      <c r="C41" s="417"/>
      <c r="D41" s="418"/>
      <c r="E41" s="442"/>
      <c r="F41" s="443"/>
      <c r="G41" s="401"/>
      <c r="H41" s="394"/>
      <c r="I41" s="32"/>
      <c r="J41" s="486"/>
      <c r="L41" s="503"/>
      <c r="M41" s="504"/>
      <c r="O41" s="489"/>
    </row>
    <row r="42" spans="1:15" s="11" customFormat="1" ht="15" customHeight="1" x14ac:dyDescent="0.2">
      <c r="A42" s="480">
        <v>1046</v>
      </c>
      <c r="B42" s="421" t="s">
        <v>46</v>
      </c>
      <c r="C42" s="417">
        <v>620</v>
      </c>
      <c r="D42" s="418">
        <f>C42*$C$52</f>
        <v>0</v>
      </c>
      <c r="E42" s="541">
        <f>+D42</f>
        <v>0</v>
      </c>
      <c r="F42" s="542">
        <f>+E42*$F$11</f>
        <v>0</v>
      </c>
      <c r="G42" s="529">
        <f>+E42+F42</f>
        <v>0</v>
      </c>
      <c r="H42" s="394"/>
      <c r="I42" s="32"/>
      <c r="J42" s="486"/>
      <c r="L42" s="493"/>
      <c r="M42" s="494"/>
      <c r="O42" s="489"/>
    </row>
    <row r="43" spans="1:15" s="11" customFormat="1" ht="15" customHeight="1" x14ac:dyDescent="0.2">
      <c r="A43" s="480"/>
      <c r="B43" s="421" t="s">
        <v>82</v>
      </c>
      <c r="C43" s="417">
        <v>56</v>
      </c>
      <c r="D43" s="418">
        <f>C43*$C$52</f>
        <v>0</v>
      </c>
      <c r="E43" s="541">
        <f>+D43</f>
        <v>0</v>
      </c>
      <c r="F43" s="542">
        <f>+E43*$F$11</f>
        <v>0</v>
      </c>
      <c r="G43" s="529">
        <f>+E43+F43</f>
        <v>0</v>
      </c>
      <c r="H43" s="394"/>
      <c r="I43" s="32"/>
      <c r="J43" s="486"/>
      <c r="L43" s="503"/>
      <c r="M43" s="504"/>
      <c r="O43" s="489"/>
    </row>
    <row r="44" spans="1:15" s="11" customFormat="1" ht="15" customHeight="1" x14ac:dyDescent="0.2">
      <c r="A44" s="480"/>
      <c r="B44" s="444"/>
      <c r="C44" s="417"/>
      <c r="D44" s="418"/>
      <c r="E44" s="452"/>
      <c r="F44" s="453"/>
      <c r="G44" s="414"/>
      <c r="H44" s="394"/>
      <c r="I44" s="32"/>
      <c r="J44" s="287"/>
      <c r="L44" s="503"/>
      <c r="M44" s="504"/>
      <c r="O44" s="286"/>
    </row>
    <row r="45" spans="1:15" s="11" customFormat="1" ht="15" customHeight="1" x14ac:dyDescent="0.2">
      <c r="A45" s="480">
        <v>1050</v>
      </c>
      <c r="B45" s="421" t="s">
        <v>46</v>
      </c>
      <c r="C45" s="417">
        <v>272</v>
      </c>
      <c r="D45" s="418">
        <f>C45*$C$52</f>
        <v>0</v>
      </c>
      <c r="E45" s="541">
        <f>+D45</f>
        <v>0</v>
      </c>
      <c r="F45" s="542">
        <f>+E45*$F$11</f>
        <v>0</v>
      </c>
      <c r="G45" s="529">
        <f>+E45+F45</f>
        <v>0</v>
      </c>
      <c r="H45" s="394"/>
      <c r="I45" s="32"/>
      <c r="J45" s="287"/>
      <c r="L45" s="493"/>
      <c r="M45" s="494"/>
      <c r="O45" s="286"/>
    </row>
    <row r="46" spans="1:15" s="11" customFormat="1" ht="15" customHeight="1" x14ac:dyDescent="0.2">
      <c r="A46" s="480"/>
      <c r="B46" s="421" t="s">
        <v>76</v>
      </c>
      <c r="C46" s="417">
        <v>231</v>
      </c>
      <c r="D46" s="418">
        <f>C46*$C$52</f>
        <v>0</v>
      </c>
      <c r="E46" s="541">
        <f>+D46</f>
        <v>0</v>
      </c>
      <c r="F46" s="542">
        <f>+E46*$F$11</f>
        <v>0</v>
      </c>
      <c r="G46" s="529">
        <f>+E46+F46</f>
        <v>0</v>
      </c>
      <c r="H46" s="394"/>
      <c r="I46" s="32"/>
      <c r="J46" s="287"/>
      <c r="L46" s="503"/>
      <c r="M46" s="504"/>
      <c r="O46" s="286"/>
    </row>
    <row r="47" spans="1:15" s="11" customFormat="1" ht="15" customHeight="1" x14ac:dyDescent="0.2">
      <c r="A47" s="480"/>
      <c r="B47" s="421" t="s">
        <v>82</v>
      </c>
      <c r="C47" s="417">
        <v>46</v>
      </c>
      <c r="D47" s="418">
        <f>C47*$C$52</f>
        <v>0</v>
      </c>
      <c r="E47" s="541">
        <f>+D47</f>
        <v>0</v>
      </c>
      <c r="F47" s="542">
        <f>+E47*$F$11</f>
        <v>0</v>
      </c>
      <c r="G47" s="529">
        <f>+E47+F47</f>
        <v>0</v>
      </c>
      <c r="H47" s="394"/>
      <c r="I47" s="32"/>
      <c r="J47" s="287"/>
      <c r="L47" s="503"/>
      <c r="M47" s="504"/>
      <c r="O47" s="286"/>
    </row>
    <row r="48" spans="1:15" s="11" customFormat="1" ht="15" customHeight="1" x14ac:dyDescent="0.2">
      <c r="A48" s="480"/>
      <c r="B48" s="454"/>
      <c r="C48" s="417"/>
      <c r="D48" s="418"/>
      <c r="E48" s="445"/>
      <c r="F48" s="446"/>
      <c r="G48" s="447"/>
      <c r="H48" s="394"/>
      <c r="I48" s="32"/>
      <c r="J48" s="287"/>
      <c r="L48" s="503"/>
      <c r="M48" s="504"/>
      <c r="O48" s="286"/>
    </row>
    <row r="49" spans="1:15" s="11" customFormat="1" ht="15" customHeight="1" x14ac:dyDescent="0.2">
      <c r="A49" s="480">
        <v>1086</v>
      </c>
      <c r="B49" s="421" t="s">
        <v>46</v>
      </c>
      <c r="C49" s="417">
        <v>800</v>
      </c>
      <c r="D49" s="418">
        <f>C49*$C$52</f>
        <v>0</v>
      </c>
      <c r="E49" s="541">
        <f>+D49</f>
        <v>0</v>
      </c>
      <c r="F49" s="542">
        <f>+E49*$F$11</f>
        <v>0</v>
      </c>
      <c r="G49" s="529">
        <f>+E49+F49</f>
        <v>0</v>
      </c>
      <c r="H49" s="394"/>
      <c r="I49" s="32"/>
      <c r="J49" s="486"/>
      <c r="L49" s="493"/>
      <c r="M49" s="494"/>
      <c r="O49" s="489"/>
    </row>
    <row r="50" spans="1:15" s="11" customFormat="1" ht="15" customHeight="1" x14ac:dyDescent="0.2">
      <c r="A50" s="481"/>
      <c r="B50" s="190" t="s">
        <v>76</v>
      </c>
      <c r="C50" s="223">
        <v>174</v>
      </c>
      <c r="D50" s="254">
        <f>C50*$C$52</f>
        <v>0</v>
      </c>
      <c r="E50" s="541">
        <f>+D50</f>
        <v>0</v>
      </c>
      <c r="F50" s="542">
        <f>+E50*$F$11</f>
        <v>0</v>
      </c>
      <c r="G50" s="529">
        <f>+E50+F50</f>
        <v>0</v>
      </c>
      <c r="I50" s="32"/>
      <c r="J50" s="486"/>
      <c r="L50" s="493"/>
      <c r="M50" s="494"/>
      <c r="O50" s="489"/>
    </row>
    <row r="51" spans="1:15" s="11" customFormat="1" ht="15" customHeight="1" thickBot="1" x14ac:dyDescent="0.25">
      <c r="A51" s="482"/>
      <c r="B51" s="190" t="s">
        <v>82</v>
      </c>
      <c r="C51" s="223">
        <v>47</v>
      </c>
      <c r="D51" s="254">
        <f>C51*$C$52</f>
        <v>0</v>
      </c>
      <c r="E51" s="543">
        <f>+D51</f>
        <v>0</v>
      </c>
      <c r="F51" s="544">
        <f>+E51*$F$11</f>
        <v>0</v>
      </c>
      <c r="G51" s="529">
        <f>+E51+F51</f>
        <v>0</v>
      </c>
      <c r="I51" s="32"/>
      <c r="J51" s="486"/>
      <c r="L51" s="503"/>
      <c r="M51" s="504"/>
      <c r="O51" s="489"/>
    </row>
    <row r="52" spans="1:15" s="11" customFormat="1" ht="20.100000000000001" customHeight="1" thickTop="1" thickBot="1" x14ac:dyDescent="0.25">
      <c r="A52" s="239" t="s">
        <v>26</v>
      </c>
      <c r="B52" s="257" t="s">
        <v>27</v>
      </c>
      <c r="C52" s="143">
        <v>0</v>
      </c>
      <c r="D52" s="193" t="s">
        <v>71</v>
      </c>
      <c r="E52" s="263"/>
      <c r="F52" s="233"/>
      <c r="G52" s="302"/>
      <c r="J52" s="486"/>
      <c r="L52" s="493"/>
      <c r="M52" s="494"/>
      <c r="O52" s="489"/>
    </row>
    <row r="53" spans="1:15" s="11" customFormat="1" ht="20.100000000000001" customHeight="1" thickTop="1" thickBot="1" x14ac:dyDescent="0.25">
      <c r="A53" s="161" t="s">
        <v>53</v>
      </c>
      <c r="B53" s="594" t="str">
        <f>'100 Series'!$B$54</f>
        <v>Hourly Rate for Repairs &amp; Authorized Service Outside of Contractual Obligations is = $0.00 / Hr. for One Person</v>
      </c>
      <c r="C53" s="595"/>
      <c r="D53" s="595"/>
      <c r="E53" s="595"/>
      <c r="F53" s="595"/>
      <c r="G53" s="596"/>
      <c r="J53" s="496"/>
      <c r="L53" s="496"/>
      <c r="M53" s="496"/>
      <c r="O53" s="496"/>
    </row>
    <row r="54" spans="1:15" s="11" customFormat="1" ht="9.9499999999999993" customHeight="1" thickTop="1" x14ac:dyDescent="0.2">
      <c r="A54" s="363"/>
      <c r="B54" s="470"/>
      <c r="C54" s="470"/>
      <c r="D54" s="470"/>
      <c r="E54" s="470"/>
      <c r="F54" s="470"/>
      <c r="G54" s="471"/>
      <c r="J54" s="496"/>
      <c r="L54" s="496"/>
      <c r="M54" s="496"/>
      <c r="O54" s="496"/>
    </row>
    <row r="55" spans="1:15" s="11" customFormat="1" ht="20.100000000000001" customHeight="1" x14ac:dyDescent="0.2">
      <c r="A55" s="585" t="s">
        <v>18</v>
      </c>
      <c r="B55" s="586"/>
      <c r="C55" s="586"/>
      <c r="D55" s="586"/>
      <c r="E55" s="586"/>
      <c r="F55" s="586"/>
      <c r="G55" s="587"/>
      <c r="J55" s="281"/>
      <c r="L55" s="281"/>
      <c r="M55" s="281"/>
      <c r="O55" s="281"/>
    </row>
    <row r="56" spans="1:15" s="11" customFormat="1" ht="15" customHeight="1" x14ac:dyDescent="0.2">
      <c r="A56" s="588" t="s">
        <v>62</v>
      </c>
      <c r="B56" s="589"/>
      <c r="C56" s="589"/>
      <c r="D56" s="589"/>
      <c r="E56" s="589"/>
      <c r="F56" s="589"/>
      <c r="G56" s="590"/>
    </row>
    <row r="57" spans="1:15" s="11" customFormat="1" ht="15" customHeight="1" x14ac:dyDescent="0.2">
      <c r="A57" s="588" t="s">
        <v>63</v>
      </c>
      <c r="B57" s="589"/>
      <c r="C57" s="589"/>
      <c r="D57" s="589"/>
      <c r="E57" s="589"/>
      <c r="F57" s="589"/>
      <c r="G57" s="590"/>
      <c r="J57" s="282"/>
      <c r="L57" s="282"/>
      <c r="M57" s="282"/>
      <c r="O57" s="282"/>
    </row>
    <row r="58" spans="1:15" s="11" customFormat="1" ht="15" customHeight="1" x14ac:dyDescent="0.2">
      <c r="A58" s="588" t="s">
        <v>64</v>
      </c>
      <c r="B58" s="589"/>
      <c r="C58" s="589"/>
      <c r="D58" s="589"/>
      <c r="E58" s="589"/>
      <c r="F58" s="589"/>
      <c r="G58" s="590"/>
      <c r="J58" s="282"/>
      <c r="L58" s="282"/>
      <c r="M58" s="282"/>
      <c r="O58" s="282"/>
    </row>
    <row r="59" spans="1:15" s="11" customFormat="1" ht="15" customHeight="1" x14ac:dyDescent="0.2">
      <c r="A59" s="565" t="s">
        <v>65</v>
      </c>
      <c r="B59" s="566"/>
      <c r="C59" s="566"/>
      <c r="D59" s="566"/>
      <c r="E59" s="566"/>
      <c r="F59" s="566"/>
      <c r="G59" s="567"/>
      <c r="J59" s="32"/>
      <c r="L59" s="32"/>
      <c r="M59" s="32"/>
      <c r="O59" s="32"/>
    </row>
    <row r="60" spans="1:15" s="11" customFormat="1" ht="15" customHeight="1" x14ac:dyDescent="0.2">
      <c r="A60" s="565" t="s">
        <v>66</v>
      </c>
      <c r="B60" s="566"/>
      <c r="C60" s="566"/>
      <c r="D60" s="566"/>
      <c r="E60" s="566"/>
      <c r="F60" s="566"/>
      <c r="G60" s="567"/>
      <c r="J60" s="28"/>
      <c r="L60" s="28"/>
      <c r="M60" s="28"/>
      <c r="O60" s="28"/>
    </row>
    <row r="61" spans="1:15" s="11" customFormat="1" ht="15" customHeight="1" x14ac:dyDescent="0.2">
      <c r="A61" s="588" t="s">
        <v>67</v>
      </c>
      <c r="B61" s="589"/>
      <c r="C61" s="589"/>
      <c r="D61" s="589"/>
      <c r="E61" s="589"/>
      <c r="F61" s="589"/>
      <c r="G61" s="590"/>
      <c r="J61" s="28"/>
      <c r="L61" s="28"/>
      <c r="M61" s="28"/>
      <c r="O61" s="28"/>
    </row>
    <row r="62" spans="1:15" s="11" customFormat="1" ht="15" customHeight="1" x14ac:dyDescent="0.2">
      <c r="A62" s="588" t="s">
        <v>68</v>
      </c>
      <c r="B62" s="589"/>
      <c r="C62" s="589"/>
      <c r="D62" s="589"/>
      <c r="E62" s="589"/>
      <c r="F62" s="589"/>
      <c r="G62" s="590"/>
      <c r="J62" s="28"/>
      <c r="L62" s="28"/>
      <c r="M62" s="28"/>
      <c r="O62" s="28"/>
    </row>
    <row r="63" spans="1:15" s="11" customFormat="1" ht="15" customHeight="1" x14ac:dyDescent="0.2">
      <c r="A63" s="588" t="s">
        <v>69</v>
      </c>
      <c r="B63" s="589"/>
      <c r="C63" s="589"/>
      <c r="D63" s="589"/>
      <c r="E63" s="589"/>
      <c r="F63" s="589"/>
      <c r="G63" s="590"/>
      <c r="J63" s="281"/>
      <c r="L63" s="281"/>
      <c r="M63" s="281"/>
      <c r="O63" s="281"/>
    </row>
    <row r="64" spans="1:15" s="11" customFormat="1" ht="9.9499999999999993" customHeight="1" x14ac:dyDescent="0.2">
      <c r="A64" s="384"/>
      <c r="B64" s="385"/>
      <c r="C64" s="385"/>
      <c r="D64" s="385"/>
      <c r="E64" s="385"/>
      <c r="F64" s="385"/>
      <c r="G64" s="386"/>
      <c r="J64" s="281"/>
      <c r="L64" s="281"/>
      <c r="M64" s="281"/>
      <c r="O64" s="281"/>
    </row>
    <row r="65" spans="1:15" s="11" customFormat="1" ht="15" customHeight="1" x14ac:dyDescent="0.2">
      <c r="A65" s="384"/>
      <c r="B65" s="385"/>
      <c r="C65" s="385"/>
      <c r="D65" s="385"/>
      <c r="E65" s="385"/>
      <c r="F65" s="385"/>
      <c r="G65" s="386"/>
      <c r="J65" s="281"/>
      <c r="L65" s="281"/>
      <c r="M65" s="281"/>
      <c r="O65" s="281"/>
    </row>
    <row r="66" spans="1:15" s="11" customFormat="1" ht="15" customHeight="1" x14ac:dyDescent="0.2">
      <c r="A66" s="384"/>
      <c r="B66" s="385"/>
      <c r="C66" s="385"/>
      <c r="D66" s="385"/>
      <c r="E66" s="385"/>
      <c r="F66" s="385"/>
      <c r="G66" s="386"/>
      <c r="J66" s="281"/>
      <c r="L66" s="281"/>
      <c r="M66" s="281"/>
      <c r="O66" s="281"/>
    </row>
    <row r="67" spans="1:15" s="11" customFormat="1" ht="15" customHeight="1" x14ac:dyDescent="0.2">
      <c r="A67" s="12"/>
      <c r="D67" s="583" t="s">
        <v>22</v>
      </c>
      <c r="E67" s="583"/>
      <c r="F67" s="583"/>
      <c r="G67" s="235"/>
      <c r="J67" s="283"/>
      <c r="L67" s="283"/>
      <c r="M67" s="283"/>
      <c r="O67" s="283"/>
    </row>
    <row r="68" spans="1:15" s="11" customFormat="1" ht="15" customHeight="1" x14ac:dyDescent="0.2">
      <c r="A68" s="12"/>
      <c r="E68" s="5"/>
      <c r="G68" s="13"/>
      <c r="J68" s="500"/>
      <c r="L68" s="500"/>
      <c r="M68" s="500"/>
      <c r="O68" s="500"/>
    </row>
    <row r="69" spans="1:15" s="11" customFormat="1" ht="15" customHeight="1" x14ac:dyDescent="0.2">
      <c r="A69" s="12"/>
      <c r="E69" s="5"/>
      <c r="G69" s="13"/>
      <c r="J69" s="501"/>
      <c r="L69" s="501"/>
      <c r="M69" s="501"/>
      <c r="O69" s="501"/>
    </row>
    <row r="70" spans="1:15" s="11" customFormat="1" ht="15" customHeight="1" x14ac:dyDescent="0.2">
      <c r="A70" s="12"/>
      <c r="C70" s="5"/>
      <c r="D70" s="584" t="s">
        <v>50</v>
      </c>
      <c r="E70" s="584"/>
      <c r="F70" s="584"/>
      <c r="G70" s="133"/>
      <c r="J70" s="501"/>
      <c r="L70" s="501"/>
      <c r="M70" s="501"/>
      <c r="O70" s="501"/>
    </row>
    <row r="71" spans="1:15" s="11" customFormat="1" ht="9.9499999999999993" customHeight="1" x14ac:dyDescent="0.2">
      <c r="A71" s="12"/>
      <c r="C71" s="5"/>
      <c r="D71" s="469"/>
      <c r="E71" s="469"/>
      <c r="F71" s="469"/>
      <c r="G71" s="133"/>
      <c r="J71" s="501"/>
      <c r="L71" s="501"/>
      <c r="M71" s="501"/>
      <c r="O71" s="501"/>
    </row>
    <row r="72" spans="1:15" s="38" customFormat="1" ht="20.100000000000001" customHeight="1" x14ac:dyDescent="0.2">
      <c r="A72" s="37" t="s">
        <v>60</v>
      </c>
      <c r="B72" s="582" t="s">
        <v>61</v>
      </c>
      <c r="C72" s="582"/>
      <c r="D72" s="131">
        <v>30</v>
      </c>
      <c r="E72" s="32" t="s">
        <v>59</v>
      </c>
      <c r="F72" s="582" t="s">
        <v>58</v>
      </c>
      <c r="G72" s="606"/>
      <c r="J72" s="11"/>
      <c r="K72" s="11"/>
      <c r="L72" s="11"/>
      <c r="M72" s="11"/>
      <c r="N72" s="11"/>
      <c r="O72" s="11"/>
    </row>
    <row r="73" spans="1:15" s="11" customFormat="1" ht="9.9499999999999993" customHeight="1" thickBot="1" x14ac:dyDescent="0.25">
      <c r="A73" s="40"/>
      <c r="B73" s="41"/>
      <c r="C73" s="42"/>
      <c r="D73" s="41"/>
      <c r="E73" s="6"/>
      <c r="F73" s="41"/>
      <c r="G73" s="236"/>
    </row>
    <row r="74" spans="1:15" s="11" customFormat="1" ht="15" customHeight="1" thickTop="1" x14ac:dyDescent="0.2">
      <c r="D74" s="5"/>
      <c r="J74" s="16"/>
      <c r="K74" s="16"/>
      <c r="L74" s="16"/>
      <c r="M74" s="16"/>
      <c r="N74" s="16"/>
      <c r="O74" s="16"/>
    </row>
    <row r="75" spans="1:15" s="11" customFormat="1" ht="15" customHeight="1" x14ac:dyDescent="0.2">
      <c r="D75" s="5"/>
      <c r="J75" s="38"/>
      <c r="L75" s="38"/>
      <c r="M75" s="38"/>
      <c r="O75" s="38"/>
    </row>
    <row r="76" spans="1:15" s="11" customFormat="1" ht="15" customHeight="1" x14ac:dyDescent="0.2">
      <c r="D76" s="5"/>
    </row>
    <row r="77" spans="1:15" s="11" customFormat="1" ht="15" customHeight="1" x14ac:dyDescent="0.2">
      <c r="D77" s="5"/>
    </row>
    <row r="78" spans="1:15" s="11" customFormat="1" ht="15" customHeight="1" x14ac:dyDescent="0.2">
      <c r="D78" s="5"/>
    </row>
    <row r="79" spans="1:15" s="11" customFormat="1" ht="15" customHeight="1" x14ac:dyDescent="0.2">
      <c r="D79" s="5"/>
    </row>
    <row r="80" spans="1:15" s="11" customFormat="1" ht="15" customHeight="1" x14ac:dyDescent="0.2">
      <c r="D80" s="5"/>
    </row>
    <row r="81" spans="4:15" s="11" customFormat="1" ht="15" customHeight="1" x14ac:dyDescent="0.2">
      <c r="D81" s="5"/>
    </row>
    <row r="82" spans="4:15" s="11" customFormat="1" ht="15" customHeight="1" x14ac:dyDescent="0.2">
      <c r="D82" s="5"/>
    </row>
    <row r="83" spans="4:15" s="11" customFormat="1" ht="15" customHeight="1" x14ac:dyDescent="0.2">
      <c r="D83" s="5"/>
    </row>
    <row r="84" spans="4:15" s="11" customFormat="1" ht="15" customHeight="1" x14ac:dyDescent="0.2">
      <c r="D84" s="5"/>
    </row>
    <row r="85" spans="4:15" s="11" customFormat="1" ht="15" customHeight="1" x14ac:dyDescent="0.2">
      <c r="D85" s="5"/>
    </row>
    <row r="86" spans="4:15" s="11" customFormat="1" ht="15" customHeight="1" x14ac:dyDescent="0.2">
      <c r="D86" s="5"/>
    </row>
    <row r="87" spans="4:15" s="11" customFormat="1" ht="15" customHeight="1" x14ac:dyDescent="0.2">
      <c r="D87" s="5"/>
    </row>
    <row r="88" spans="4:15" s="11" customFormat="1" ht="15" customHeight="1" x14ac:dyDescent="0.2">
      <c r="D88" s="5"/>
    </row>
    <row r="89" spans="4:15" s="11" customFormat="1" ht="15" customHeight="1" x14ac:dyDescent="0.2">
      <c r="D89" s="5"/>
    </row>
    <row r="90" spans="4:15" s="11" customFormat="1" ht="15" customHeight="1" x14ac:dyDescent="0.2">
      <c r="D90" s="5"/>
    </row>
    <row r="91" spans="4:15" s="11" customFormat="1" ht="15" customHeight="1" x14ac:dyDescent="0.2">
      <c r="D91" s="5"/>
    </row>
    <row r="92" spans="4:15" s="11" customFormat="1" ht="15" customHeight="1" x14ac:dyDescent="0.2">
      <c r="D92" s="5"/>
      <c r="J92" s="38"/>
      <c r="K92" s="38"/>
      <c r="L92" s="38"/>
      <c r="M92" s="38"/>
      <c r="N92" s="38"/>
      <c r="O92" s="38"/>
    </row>
    <row r="93" spans="4:15" s="11" customFormat="1" ht="15" customHeight="1" x14ac:dyDescent="0.2">
      <c r="D93" s="5"/>
    </row>
    <row r="94" spans="4:15" s="11" customFormat="1" ht="15" customHeight="1" x14ac:dyDescent="0.2">
      <c r="D94" s="5"/>
    </row>
    <row r="95" spans="4:15" x14ac:dyDescent="0.2">
      <c r="J95" s="11"/>
      <c r="K95" s="11"/>
      <c r="L95" s="11"/>
      <c r="M95" s="11"/>
      <c r="N95" s="11"/>
      <c r="O95" s="11"/>
    </row>
    <row r="96" spans="4:15" x14ac:dyDescent="0.2">
      <c r="J96" s="11"/>
      <c r="K96" s="11"/>
      <c r="L96" s="11"/>
      <c r="M96" s="11"/>
      <c r="N96" s="11"/>
      <c r="O96" s="11"/>
    </row>
    <row r="97" spans="10:15" x14ac:dyDescent="0.2">
      <c r="J97" s="11"/>
      <c r="K97" s="11"/>
      <c r="L97" s="11"/>
      <c r="M97" s="11"/>
      <c r="N97" s="11"/>
      <c r="O97" s="11"/>
    </row>
    <row r="98" spans="10:15" x14ac:dyDescent="0.2">
      <c r="J98" s="11"/>
      <c r="K98" s="11"/>
      <c r="L98" s="11"/>
      <c r="M98" s="11"/>
      <c r="N98" s="11"/>
      <c r="O98" s="11"/>
    </row>
    <row r="99" spans="10:15" x14ac:dyDescent="0.2">
      <c r="J99" s="11"/>
      <c r="K99" s="11"/>
      <c r="L99" s="11"/>
      <c r="M99" s="11"/>
      <c r="N99" s="11"/>
      <c r="O99" s="11"/>
    </row>
    <row r="100" spans="10:15" x14ac:dyDescent="0.2">
      <c r="J100" s="11"/>
      <c r="K100" s="11"/>
      <c r="L100" s="11"/>
      <c r="M100" s="11"/>
      <c r="N100" s="11"/>
      <c r="O100" s="11"/>
    </row>
    <row r="101" spans="10:15" x14ac:dyDescent="0.2">
      <c r="J101" s="11"/>
      <c r="K101" s="11"/>
      <c r="L101" s="11"/>
      <c r="M101" s="11"/>
      <c r="N101" s="11"/>
      <c r="O101" s="11"/>
    </row>
    <row r="102" spans="10:15" x14ac:dyDescent="0.2">
      <c r="J102" s="11"/>
      <c r="K102" s="11"/>
      <c r="L102" s="11"/>
      <c r="M102" s="11"/>
      <c r="N102" s="11"/>
      <c r="O102" s="11"/>
    </row>
    <row r="103" spans="10:15" x14ac:dyDescent="0.2">
      <c r="J103" s="11"/>
      <c r="K103" s="11"/>
      <c r="L103" s="11"/>
      <c r="M103" s="11"/>
      <c r="N103" s="11"/>
      <c r="O103" s="11"/>
    </row>
    <row r="104" spans="10:15" x14ac:dyDescent="0.2">
      <c r="J104" s="11"/>
      <c r="K104" s="11"/>
      <c r="L104" s="11"/>
      <c r="M104" s="11"/>
      <c r="N104" s="11"/>
      <c r="O104" s="11"/>
    </row>
    <row r="105" spans="10:15" x14ac:dyDescent="0.2">
      <c r="J105" s="11"/>
      <c r="K105" s="11"/>
      <c r="L105" s="11"/>
      <c r="M105" s="11"/>
      <c r="N105" s="11"/>
      <c r="O105" s="11"/>
    </row>
    <row r="106" spans="10:15" x14ac:dyDescent="0.2">
      <c r="J106" s="11"/>
      <c r="K106" s="11"/>
      <c r="L106" s="11"/>
      <c r="M106" s="11"/>
      <c r="N106" s="11"/>
      <c r="O106" s="11"/>
    </row>
    <row r="107" spans="10:15" x14ac:dyDescent="0.2">
      <c r="J107" s="11"/>
      <c r="K107" s="11"/>
      <c r="L107" s="11"/>
      <c r="M107" s="11"/>
      <c r="N107" s="11"/>
      <c r="O107" s="11"/>
    </row>
    <row r="108" spans="10:15" x14ac:dyDescent="0.2">
      <c r="J108" s="11"/>
      <c r="K108" s="11"/>
      <c r="L108" s="11"/>
      <c r="M108" s="11"/>
      <c r="N108" s="11"/>
      <c r="O108" s="11"/>
    </row>
    <row r="109" spans="10:15" x14ac:dyDescent="0.2">
      <c r="J109" s="11"/>
      <c r="K109" s="11"/>
      <c r="L109" s="11"/>
      <c r="M109" s="11"/>
      <c r="N109" s="11"/>
      <c r="O109" s="11"/>
    </row>
    <row r="110" spans="10:15" x14ac:dyDescent="0.2">
      <c r="J110" s="11"/>
      <c r="K110" s="11"/>
      <c r="L110" s="11"/>
      <c r="M110" s="11"/>
      <c r="N110" s="11"/>
      <c r="O110" s="11"/>
    </row>
    <row r="111" spans="10:15" x14ac:dyDescent="0.2">
      <c r="J111" s="11"/>
      <c r="K111" s="11"/>
      <c r="L111" s="11"/>
      <c r="M111" s="11"/>
      <c r="N111" s="11"/>
      <c r="O111" s="11"/>
    </row>
    <row r="112" spans="10:15" x14ac:dyDescent="0.2">
      <c r="J112" s="11"/>
      <c r="K112" s="11"/>
      <c r="L112" s="11"/>
      <c r="M112" s="11"/>
      <c r="N112" s="11"/>
      <c r="O112" s="11"/>
    </row>
    <row r="113" spans="10:15" x14ac:dyDescent="0.2">
      <c r="J113" s="11"/>
      <c r="K113" s="11"/>
      <c r="L113" s="11"/>
      <c r="M113" s="11"/>
      <c r="N113" s="11"/>
      <c r="O113" s="11"/>
    </row>
    <row r="114" spans="10:15" x14ac:dyDescent="0.2">
      <c r="J114" s="11"/>
      <c r="K114" s="11"/>
      <c r="L114" s="11"/>
      <c r="M114" s="11"/>
      <c r="N114" s="11"/>
      <c r="O114" s="11"/>
    </row>
    <row r="115" spans="10:15" x14ac:dyDescent="0.2">
      <c r="J115" s="11"/>
      <c r="K115" s="11"/>
      <c r="L115" s="11"/>
      <c r="M115" s="11"/>
      <c r="N115" s="11"/>
      <c r="O115" s="11"/>
    </row>
    <row r="116" spans="10:15" x14ac:dyDescent="0.2">
      <c r="J116" s="11"/>
      <c r="K116" s="11"/>
      <c r="L116" s="11"/>
      <c r="M116" s="11"/>
      <c r="N116" s="11"/>
      <c r="O116" s="11"/>
    </row>
    <row r="117" spans="10:15" x14ac:dyDescent="0.2">
      <c r="J117" s="11"/>
      <c r="K117" s="11"/>
      <c r="L117" s="11"/>
      <c r="M117" s="11"/>
      <c r="N117" s="11"/>
      <c r="O117" s="11"/>
    </row>
    <row r="118" spans="10:15" x14ac:dyDescent="0.2">
      <c r="J118" s="11"/>
      <c r="K118" s="11"/>
      <c r="L118" s="11"/>
      <c r="M118" s="11"/>
      <c r="N118" s="11"/>
      <c r="O118" s="11"/>
    </row>
    <row r="119" spans="10:15" x14ac:dyDescent="0.2">
      <c r="J119" s="11"/>
      <c r="K119" s="11"/>
      <c r="L119" s="11"/>
      <c r="M119" s="11"/>
      <c r="N119" s="11"/>
      <c r="O119" s="11"/>
    </row>
    <row r="120" spans="10:15" x14ac:dyDescent="0.2">
      <c r="J120" s="11"/>
      <c r="K120" s="11"/>
      <c r="L120" s="11"/>
      <c r="M120" s="11"/>
      <c r="N120" s="11"/>
      <c r="O120" s="11"/>
    </row>
  </sheetData>
  <mergeCells count="23">
    <mergeCell ref="A2:G2"/>
    <mergeCell ref="E7:F7"/>
    <mergeCell ref="E8:F8"/>
    <mergeCell ref="B10:D10"/>
    <mergeCell ref="B14:G14"/>
    <mergeCell ref="D67:F67"/>
    <mergeCell ref="D70:F70"/>
    <mergeCell ref="B72:C72"/>
    <mergeCell ref="F72:G72"/>
    <mergeCell ref="A59:G59"/>
    <mergeCell ref="A60:G60"/>
    <mergeCell ref="A61:G61"/>
    <mergeCell ref="A62:G62"/>
    <mergeCell ref="A63:G63"/>
    <mergeCell ref="A55:G55"/>
    <mergeCell ref="A56:G56"/>
    <mergeCell ref="A57:G57"/>
    <mergeCell ref="A58:G58"/>
    <mergeCell ref="L10:M10"/>
    <mergeCell ref="L13:M13"/>
    <mergeCell ref="L14:M14"/>
    <mergeCell ref="L15:M15"/>
    <mergeCell ref="B53:G53"/>
  </mergeCells>
  <printOptions horizontalCentered="1"/>
  <pageMargins left="0.25" right="0.25" top="0.25" bottom="0.25" header="0.24" footer="0.28000000000000003"/>
  <pageSetup paperSize="5" scale="91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EB5DA-C9FA-496B-AC82-FDA5C37964D2}">
  <sheetPr>
    <pageSetUpPr fitToPage="1"/>
  </sheetPr>
  <dimension ref="A1:P113"/>
  <sheetViews>
    <sheetView view="pageBreakPreview" zoomScaleNormal="100" zoomScaleSheetLayoutView="100" workbookViewId="0">
      <selection activeCell="B4" sqref="B4:C4"/>
    </sheetView>
  </sheetViews>
  <sheetFormatPr defaultRowHeight="12.75" x14ac:dyDescent="0.2"/>
  <cols>
    <col min="1" max="1" width="24.7109375" customWidth="1"/>
    <col min="2" max="2" width="12.7109375" customWidth="1"/>
    <col min="3" max="3" width="15.7109375" customWidth="1"/>
    <col min="4" max="4" width="12.7109375" customWidth="1"/>
    <col min="5" max="5" width="15.7109375" style="1" customWidth="1"/>
    <col min="6" max="8" width="15.7109375" customWidth="1"/>
    <col min="9" max="9" width="6.7109375" customWidth="1"/>
    <col min="10" max="10" width="22.7109375" customWidth="1"/>
    <col min="11" max="11" width="12.7109375" customWidth="1"/>
    <col min="12" max="12" width="6.7109375" customWidth="1"/>
    <col min="13" max="14" width="12.7109375" customWidth="1"/>
    <col min="15" max="15" width="6.7109375" customWidth="1"/>
    <col min="16" max="28" width="12.7109375" customWidth="1"/>
  </cols>
  <sheetData>
    <row r="1" spans="1:16" s="11" customFormat="1" ht="15" customHeight="1" thickTop="1" x14ac:dyDescent="0.2">
      <c r="A1" s="8"/>
      <c r="B1" s="9"/>
      <c r="C1" s="9"/>
      <c r="D1" s="9"/>
      <c r="E1" s="3"/>
      <c r="F1" s="9"/>
      <c r="G1" s="9"/>
      <c r="H1" s="10"/>
    </row>
    <row r="2" spans="1:16" s="11" customFormat="1" ht="20.100000000000001" customHeight="1" x14ac:dyDescent="0.2">
      <c r="A2" s="578" t="s">
        <v>20</v>
      </c>
      <c r="B2" s="579"/>
      <c r="C2" s="579"/>
      <c r="D2" s="579"/>
      <c r="E2" s="579"/>
      <c r="F2" s="579"/>
      <c r="G2" s="579"/>
      <c r="H2" s="580"/>
    </row>
    <row r="3" spans="1:16" s="11" customFormat="1" ht="15" customHeight="1" x14ac:dyDescent="0.2">
      <c r="A3" s="12"/>
      <c r="E3" s="5"/>
      <c r="H3" s="13"/>
    </row>
    <row r="4" spans="1:16" s="11" customFormat="1" ht="15" customHeight="1" x14ac:dyDescent="0.2">
      <c r="A4" s="293" t="s">
        <v>1</v>
      </c>
      <c r="B4" s="550" t="str">
        <f>'100 Series'!B4</f>
        <v>Merkley Oaks</v>
      </c>
      <c r="C4" s="550"/>
      <c r="D4" s="517"/>
      <c r="E4" s="517"/>
      <c r="F4" s="292" t="s">
        <v>0</v>
      </c>
      <c r="G4" s="290">
        <f>'100 Series'!G4</f>
        <v>45748</v>
      </c>
      <c r="H4" s="113"/>
    </row>
    <row r="5" spans="1:16" s="11" customFormat="1" ht="15" customHeight="1" x14ac:dyDescent="0.2">
      <c r="A5" s="293" t="s">
        <v>3</v>
      </c>
      <c r="B5" s="551" t="s">
        <v>110</v>
      </c>
      <c r="C5" s="551"/>
      <c r="E5" s="5"/>
      <c r="F5" s="292" t="s">
        <v>54</v>
      </c>
      <c r="G5" s="483" t="str">
        <f>'100 Series'!G5</f>
        <v>XXX - XXX</v>
      </c>
      <c r="H5" s="114"/>
      <c r="K5" s="484"/>
      <c r="M5" s="484"/>
      <c r="N5" s="484"/>
      <c r="P5" s="484"/>
    </row>
    <row r="6" spans="1:16" s="11" customFormat="1" ht="15" customHeight="1" x14ac:dyDescent="0.2">
      <c r="A6" s="293"/>
      <c r="B6" s="16" t="s">
        <v>2</v>
      </c>
      <c r="C6" s="16"/>
      <c r="E6" s="5"/>
      <c r="G6" s="17"/>
      <c r="H6" s="115"/>
      <c r="K6" s="16"/>
      <c r="M6" s="16"/>
      <c r="N6" s="16"/>
      <c r="P6" s="16"/>
    </row>
    <row r="7" spans="1:16" s="11" customFormat="1" ht="15" customHeight="1" x14ac:dyDescent="0.2">
      <c r="A7" s="293" t="s">
        <v>4</v>
      </c>
      <c r="B7" s="116" t="str">
        <f>'100 Series'!B7</f>
        <v>T. B. A.</v>
      </c>
      <c r="C7" s="518"/>
      <c r="D7" s="518"/>
      <c r="E7" s="5"/>
      <c r="F7" s="550" t="str">
        <f>'100 Series'!F7</f>
        <v>CONTRACT PERIOD :</v>
      </c>
      <c r="G7" s="550"/>
      <c r="H7" s="13"/>
    </row>
    <row r="8" spans="1:16" s="11" customFormat="1" ht="15" customHeight="1" x14ac:dyDescent="0.2">
      <c r="A8" s="293" t="s">
        <v>6</v>
      </c>
      <c r="B8" s="116" t="str">
        <f>'100 Series'!B8</f>
        <v>A - 27</v>
      </c>
      <c r="C8" s="16"/>
      <c r="E8" s="5"/>
      <c r="F8" s="581" t="str">
        <f>'100 Series'!F8</f>
        <v>April 1, 2025 to March 31, 2026</v>
      </c>
      <c r="G8" s="581"/>
      <c r="H8" s="112"/>
      <c r="K8" s="484"/>
      <c r="M8" s="484"/>
      <c r="N8" s="484"/>
      <c r="P8" s="484"/>
    </row>
    <row r="9" spans="1:16" s="11" customFormat="1" ht="15" customHeight="1" thickBot="1" x14ac:dyDescent="0.25">
      <c r="A9" s="12"/>
      <c r="B9" s="5"/>
      <c r="E9" s="5"/>
      <c r="H9" s="13"/>
      <c r="K9" s="5"/>
      <c r="M9" s="5"/>
      <c r="N9" s="5"/>
      <c r="P9" s="5"/>
    </row>
    <row r="10" spans="1:16" s="11" customFormat="1" ht="20.100000000000001" customHeight="1" thickTop="1" thickBot="1" x14ac:dyDescent="0.25">
      <c r="A10" s="73"/>
      <c r="B10" s="160" t="s">
        <v>2</v>
      </c>
      <c r="C10" s="610" t="s">
        <v>2</v>
      </c>
      <c r="D10" s="611"/>
      <c r="E10" s="612"/>
      <c r="F10" s="58" t="s">
        <v>7</v>
      </c>
      <c r="G10" s="44" t="s">
        <v>21</v>
      </c>
      <c r="H10" s="45" t="s">
        <v>8</v>
      </c>
      <c r="K10" s="485"/>
      <c r="M10" s="553"/>
      <c r="N10" s="553"/>
      <c r="P10" s="32"/>
    </row>
    <row r="11" spans="1:16" s="11" customFormat="1" ht="15" customHeight="1" thickTop="1" x14ac:dyDescent="0.2">
      <c r="A11" s="74" t="s">
        <v>9</v>
      </c>
      <c r="B11" s="118"/>
      <c r="C11" s="88" t="s">
        <v>14</v>
      </c>
      <c r="D11" s="19"/>
      <c r="E11" s="89" t="s">
        <v>15</v>
      </c>
      <c r="F11" s="185"/>
      <c r="G11" s="296"/>
      <c r="H11" s="186"/>
      <c r="K11" s="486"/>
      <c r="M11" s="24"/>
      <c r="N11" s="24"/>
      <c r="P11" s="24"/>
    </row>
    <row r="12" spans="1:16" s="11" customFormat="1" ht="15" customHeight="1" x14ac:dyDescent="0.2">
      <c r="A12" s="75"/>
      <c r="B12" s="119"/>
      <c r="C12" s="90" t="s">
        <v>16</v>
      </c>
      <c r="D12" s="22" t="s">
        <v>23</v>
      </c>
      <c r="E12" s="91" t="s">
        <v>16</v>
      </c>
      <c r="F12" s="187"/>
      <c r="G12" s="334"/>
      <c r="H12" s="186"/>
      <c r="K12" s="486"/>
      <c r="M12" s="24"/>
      <c r="N12" s="24"/>
      <c r="P12" s="24"/>
    </row>
    <row r="13" spans="1:16" s="11" customFormat="1" ht="15" customHeight="1" x14ac:dyDescent="0.2">
      <c r="A13" s="76" t="s">
        <v>10</v>
      </c>
      <c r="B13" s="120" t="s">
        <v>55</v>
      </c>
      <c r="C13" s="90">
        <v>640</v>
      </c>
      <c r="D13" s="23">
        <v>641</v>
      </c>
      <c r="E13" s="93">
        <v>641</v>
      </c>
      <c r="F13" s="188"/>
      <c r="G13" s="335"/>
      <c r="H13" s="186"/>
      <c r="K13" s="487"/>
      <c r="M13" s="554"/>
      <c r="N13" s="554"/>
      <c r="P13" s="24"/>
    </row>
    <row r="14" spans="1:16" s="11" customFormat="1" ht="15" customHeight="1" thickBot="1" x14ac:dyDescent="0.25">
      <c r="A14" s="77" t="s">
        <v>2</v>
      </c>
      <c r="B14" s="121" t="s">
        <v>12</v>
      </c>
      <c r="C14" s="240">
        <v>0.7</v>
      </c>
      <c r="D14" s="105">
        <v>0.15</v>
      </c>
      <c r="E14" s="106">
        <v>0.15</v>
      </c>
      <c r="F14" s="336"/>
      <c r="G14" s="337">
        <v>0.13</v>
      </c>
      <c r="H14" s="114"/>
      <c r="K14" s="487"/>
      <c r="M14" s="554"/>
      <c r="N14" s="554"/>
      <c r="P14" s="24"/>
    </row>
    <row r="15" spans="1:16" s="11" customFormat="1" ht="20.100000000000001" customHeight="1" thickTop="1" thickBot="1" x14ac:dyDescent="0.25">
      <c r="A15" s="78" t="s">
        <v>13</v>
      </c>
      <c r="B15" s="130"/>
      <c r="C15" s="561"/>
      <c r="D15" s="562"/>
      <c r="E15" s="563"/>
      <c r="F15" s="558"/>
      <c r="G15" s="559"/>
      <c r="H15" s="560"/>
      <c r="K15" s="488"/>
      <c r="M15" s="552"/>
      <c r="N15" s="552"/>
      <c r="P15" s="488"/>
    </row>
    <row r="16" spans="1:16" s="11" customFormat="1" ht="15" customHeight="1" thickTop="1" x14ac:dyDescent="0.2">
      <c r="A16" s="428" t="s">
        <v>2</v>
      </c>
      <c r="B16" s="429" t="s">
        <v>2</v>
      </c>
      <c r="C16" s="430"/>
      <c r="D16" s="431"/>
      <c r="E16" s="432"/>
      <c r="F16" s="433" t="s">
        <v>2</v>
      </c>
      <c r="G16" s="434" t="s">
        <v>2</v>
      </c>
      <c r="H16" s="435" t="s">
        <v>2</v>
      </c>
      <c r="I16" s="394"/>
      <c r="J16" s="294"/>
      <c r="K16" s="490"/>
      <c r="M16" s="490"/>
      <c r="N16" s="491"/>
      <c r="P16" s="490"/>
    </row>
    <row r="17" spans="1:16" s="11" customFormat="1" ht="15" customHeight="1" x14ac:dyDescent="0.2">
      <c r="A17" s="436" t="s">
        <v>111</v>
      </c>
      <c r="B17" s="437">
        <v>1254</v>
      </c>
      <c r="C17" s="438">
        <f>$C$14*F17</f>
        <v>0</v>
      </c>
      <c r="D17" s="398">
        <f>$D$14*F17</f>
        <v>0</v>
      </c>
      <c r="E17" s="439">
        <f>$E$14*F17</f>
        <v>0</v>
      </c>
      <c r="F17" s="539">
        <f>B17*$D$45</f>
        <v>0</v>
      </c>
      <c r="G17" s="540">
        <f>F17*G$14</f>
        <v>0</v>
      </c>
      <c r="H17" s="529">
        <f>F17+G17</f>
        <v>0</v>
      </c>
      <c r="I17" s="394"/>
      <c r="J17" s="484"/>
      <c r="K17" s="486"/>
      <c r="M17" s="503"/>
      <c r="N17" s="504"/>
      <c r="P17" s="489"/>
    </row>
    <row r="18" spans="1:16" s="11" customFormat="1" ht="15" customHeight="1" x14ac:dyDescent="0.2">
      <c r="A18" s="436" t="s">
        <v>112</v>
      </c>
      <c r="B18" s="437">
        <v>1260</v>
      </c>
      <c r="C18" s="438">
        <f>$C$14*F18</f>
        <v>0</v>
      </c>
      <c r="D18" s="398">
        <f>$D$14*F18</f>
        <v>0</v>
      </c>
      <c r="E18" s="439">
        <f>$E$14*F18</f>
        <v>0</v>
      </c>
      <c r="F18" s="539">
        <f>B18*$D$45</f>
        <v>0</v>
      </c>
      <c r="G18" s="540">
        <f>F18*G$14</f>
        <v>0</v>
      </c>
      <c r="H18" s="529">
        <f>F18+G18</f>
        <v>0</v>
      </c>
      <c r="I18" s="394"/>
      <c r="K18" s="287"/>
      <c r="M18" s="493"/>
      <c r="N18" s="494"/>
      <c r="P18" s="286"/>
    </row>
    <row r="19" spans="1:16" s="11" customFormat="1" ht="15" customHeight="1" x14ac:dyDescent="0.2">
      <c r="A19" s="436" t="s">
        <v>113</v>
      </c>
      <c r="B19" s="437">
        <v>1256</v>
      </c>
      <c r="C19" s="438">
        <f>$C$14*F19</f>
        <v>0</v>
      </c>
      <c r="D19" s="398">
        <f>$D$14*F19</f>
        <v>0</v>
      </c>
      <c r="E19" s="439">
        <f>$E$14*F19</f>
        <v>0</v>
      </c>
      <c r="F19" s="539">
        <f>B19*$D$45</f>
        <v>0</v>
      </c>
      <c r="G19" s="540">
        <f t="shared" ref="G19:G43" si="0">F19*G$14</f>
        <v>0</v>
      </c>
      <c r="H19" s="529">
        <f>F19+G19</f>
        <v>0</v>
      </c>
      <c r="I19" s="394"/>
      <c r="J19" s="484"/>
      <c r="K19" s="502"/>
      <c r="M19" s="503"/>
      <c r="N19" s="504"/>
      <c r="P19" s="505"/>
    </row>
    <row r="20" spans="1:16" s="11" customFormat="1" ht="15" customHeight="1" x14ac:dyDescent="0.2">
      <c r="A20" s="436" t="s">
        <v>114</v>
      </c>
      <c r="B20" s="437">
        <v>748</v>
      </c>
      <c r="C20" s="438">
        <f>$C$14*F20</f>
        <v>0</v>
      </c>
      <c r="D20" s="398">
        <f>$D$14*F20</f>
        <v>0</v>
      </c>
      <c r="E20" s="439">
        <f>$E$14*F20</f>
        <v>0</v>
      </c>
      <c r="F20" s="539">
        <f>B20*$D$45</f>
        <v>0</v>
      </c>
      <c r="G20" s="540">
        <f>F20*G$14</f>
        <v>0</v>
      </c>
      <c r="H20" s="529">
        <f>F20+G20</f>
        <v>0</v>
      </c>
      <c r="I20" s="394"/>
      <c r="J20" s="484"/>
      <c r="K20" s="502"/>
      <c r="M20" s="503"/>
      <c r="N20" s="504"/>
      <c r="P20" s="505"/>
    </row>
    <row r="21" spans="1:16" s="11" customFormat="1" ht="15" customHeight="1" x14ac:dyDescent="0.2">
      <c r="A21" s="436"/>
      <c r="B21" s="437"/>
      <c r="C21" s="438"/>
      <c r="D21" s="398"/>
      <c r="E21" s="439"/>
      <c r="F21" s="440"/>
      <c r="G21" s="439"/>
      <c r="H21" s="401"/>
      <c r="I21" s="394"/>
      <c r="J21" s="484"/>
      <c r="K21" s="502"/>
      <c r="M21" s="503"/>
      <c r="N21" s="504"/>
      <c r="P21" s="505"/>
    </row>
    <row r="22" spans="1:16" s="11" customFormat="1" ht="15" customHeight="1" x14ac:dyDescent="0.2">
      <c r="A22" s="436" t="s">
        <v>115</v>
      </c>
      <c r="B22" s="437">
        <v>1215</v>
      </c>
      <c r="C22" s="438">
        <f>$C$14*F22</f>
        <v>0</v>
      </c>
      <c r="D22" s="398">
        <f>$D$14*F22</f>
        <v>0</v>
      </c>
      <c r="E22" s="439">
        <f>$E$14*F22</f>
        <v>0</v>
      </c>
      <c r="F22" s="539">
        <f>B22*$D$45</f>
        <v>0</v>
      </c>
      <c r="G22" s="540">
        <f>F22*G$14</f>
        <v>0</v>
      </c>
      <c r="H22" s="529">
        <f>F22+G22</f>
        <v>0</v>
      </c>
      <c r="I22" s="394"/>
      <c r="J22" s="484"/>
      <c r="K22" s="502"/>
      <c r="M22" s="503"/>
      <c r="N22" s="504"/>
      <c r="P22" s="505"/>
    </row>
    <row r="23" spans="1:16" s="11" customFormat="1" ht="15" customHeight="1" x14ac:dyDescent="0.2">
      <c r="A23" s="436" t="s">
        <v>116</v>
      </c>
      <c r="B23" s="437">
        <v>1242</v>
      </c>
      <c r="C23" s="438">
        <f>$C$14*F23</f>
        <v>0</v>
      </c>
      <c r="D23" s="398">
        <f>$D$14*F23</f>
        <v>0</v>
      </c>
      <c r="E23" s="439">
        <f>$E$14*F23</f>
        <v>0</v>
      </c>
      <c r="F23" s="539">
        <f>B23*$D$45</f>
        <v>0</v>
      </c>
      <c r="G23" s="540">
        <f>F23*G$14</f>
        <v>0</v>
      </c>
      <c r="H23" s="529">
        <f>F23+G23</f>
        <v>0</v>
      </c>
      <c r="I23" s="394"/>
      <c r="J23" s="484"/>
      <c r="K23" s="502"/>
      <c r="M23" s="503"/>
      <c r="N23" s="504"/>
      <c r="P23" s="505"/>
    </row>
    <row r="24" spans="1:16" s="11" customFormat="1" ht="15" customHeight="1" x14ac:dyDescent="0.2">
      <c r="A24" s="436" t="s">
        <v>117</v>
      </c>
      <c r="B24" s="437">
        <v>1216</v>
      </c>
      <c r="C24" s="438">
        <f>$C$14*F24</f>
        <v>0</v>
      </c>
      <c r="D24" s="398">
        <f>$D$14*F24</f>
        <v>0</v>
      </c>
      <c r="E24" s="439">
        <f>$E$14*F24</f>
        <v>0</v>
      </c>
      <c r="F24" s="539">
        <f>B24*$D$45</f>
        <v>0</v>
      </c>
      <c r="G24" s="540">
        <f t="shared" ref="G24:G25" si="1">F24*G$14</f>
        <v>0</v>
      </c>
      <c r="H24" s="529">
        <f>F24+G24</f>
        <v>0</v>
      </c>
      <c r="I24" s="394"/>
      <c r="J24" s="484"/>
      <c r="K24" s="495"/>
      <c r="M24" s="506"/>
      <c r="N24" s="504"/>
      <c r="P24" s="507"/>
    </row>
    <row r="25" spans="1:16" s="11" customFormat="1" ht="15" customHeight="1" x14ac:dyDescent="0.2">
      <c r="A25" s="436" t="s">
        <v>118</v>
      </c>
      <c r="B25" s="437">
        <v>950</v>
      </c>
      <c r="C25" s="438">
        <f>$C$14*F25</f>
        <v>0</v>
      </c>
      <c r="D25" s="398">
        <f>$D$14*F25</f>
        <v>0</v>
      </c>
      <c r="E25" s="439">
        <f>$E$14*F25</f>
        <v>0</v>
      </c>
      <c r="F25" s="539">
        <f>B25*$D$45</f>
        <v>0</v>
      </c>
      <c r="G25" s="540">
        <f>F25*G$14</f>
        <v>0</v>
      </c>
      <c r="H25" s="529">
        <f>F25+G25</f>
        <v>0</v>
      </c>
      <c r="I25" s="394"/>
      <c r="J25" s="484"/>
      <c r="K25" s="287"/>
      <c r="M25" s="503"/>
      <c r="N25" s="504"/>
      <c r="P25" s="286"/>
    </row>
    <row r="26" spans="1:16" s="11" customFormat="1" ht="15" customHeight="1" x14ac:dyDescent="0.2">
      <c r="A26" s="436"/>
      <c r="B26" s="441"/>
      <c r="C26" s="438"/>
      <c r="D26" s="398"/>
      <c r="E26" s="439"/>
      <c r="F26" s="440"/>
      <c r="G26" s="439"/>
      <c r="H26" s="401"/>
      <c r="I26" s="394"/>
      <c r="J26" s="484"/>
      <c r="K26" s="287"/>
      <c r="M26" s="503"/>
      <c r="N26" s="504"/>
      <c r="P26" s="286"/>
    </row>
    <row r="27" spans="1:16" s="11" customFormat="1" ht="15" customHeight="1" x14ac:dyDescent="0.2">
      <c r="A27" s="436" t="s">
        <v>119</v>
      </c>
      <c r="B27" s="437">
        <v>1215</v>
      </c>
      <c r="C27" s="438">
        <f>$C$14*F27</f>
        <v>0</v>
      </c>
      <c r="D27" s="398">
        <f>$D$14*F27</f>
        <v>0</v>
      </c>
      <c r="E27" s="439">
        <f>$E$14*F27</f>
        <v>0</v>
      </c>
      <c r="F27" s="539">
        <f>B27*$D$45</f>
        <v>0</v>
      </c>
      <c r="G27" s="540">
        <f>F27*G$14</f>
        <v>0</v>
      </c>
      <c r="H27" s="529">
        <f>F27+G27</f>
        <v>0</v>
      </c>
      <c r="I27" s="394"/>
      <c r="J27" s="484"/>
      <c r="K27" s="287"/>
      <c r="M27" s="503"/>
      <c r="N27" s="504"/>
      <c r="P27" s="286"/>
    </row>
    <row r="28" spans="1:16" s="11" customFormat="1" ht="15" customHeight="1" x14ac:dyDescent="0.2">
      <c r="A28" s="436" t="s">
        <v>120</v>
      </c>
      <c r="B28" s="437">
        <v>1242</v>
      </c>
      <c r="C28" s="438">
        <f>$C$14*F28</f>
        <v>0</v>
      </c>
      <c r="D28" s="398">
        <f>$D$14*F28</f>
        <v>0</v>
      </c>
      <c r="E28" s="439">
        <f>$E$14*F28</f>
        <v>0</v>
      </c>
      <c r="F28" s="539">
        <f>B28*$D$45</f>
        <v>0</v>
      </c>
      <c r="G28" s="540">
        <f>F28*G$14</f>
        <v>0</v>
      </c>
      <c r="H28" s="529">
        <f>F28+G28</f>
        <v>0</v>
      </c>
      <c r="I28" s="394"/>
      <c r="J28" s="484"/>
      <c r="K28" s="502"/>
      <c r="M28" s="503"/>
      <c r="N28" s="504"/>
      <c r="P28" s="505"/>
    </row>
    <row r="29" spans="1:16" s="11" customFormat="1" ht="15" customHeight="1" x14ac:dyDescent="0.2">
      <c r="A29" s="436" t="s">
        <v>121</v>
      </c>
      <c r="B29" s="437">
        <v>1216</v>
      </c>
      <c r="C29" s="438">
        <f>$C$14*F29</f>
        <v>0</v>
      </c>
      <c r="D29" s="398">
        <f>$D$14*F29</f>
        <v>0</v>
      </c>
      <c r="E29" s="439">
        <f>$E$14*F29</f>
        <v>0</v>
      </c>
      <c r="F29" s="539">
        <f>B29*$D$45</f>
        <v>0</v>
      </c>
      <c r="G29" s="540">
        <f t="shared" ref="G29:G30" si="2">F29*G$14</f>
        <v>0</v>
      </c>
      <c r="H29" s="529">
        <f>F29+G29</f>
        <v>0</v>
      </c>
      <c r="I29" s="394"/>
      <c r="J29" s="484"/>
      <c r="K29" s="502"/>
      <c r="M29" s="503"/>
      <c r="N29" s="504"/>
      <c r="P29" s="505"/>
    </row>
    <row r="30" spans="1:16" s="11" customFormat="1" ht="15" customHeight="1" x14ac:dyDescent="0.2">
      <c r="A30" s="436" t="s">
        <v>122</v>
      </c>
      <c r="B30" s="437">
        <v>1085</v>
      </c>
      <c r="C30" s="438">
        <f>$C$14*F30</f>
        <v>0</v>
      </c>
      <c r="D30" s="398">
        <f>$D$14*F30</f>
        <v>0</v>
      </c>
      <c r="E30" s="439">
        <f>$E$14*F30</f>
        <v>0</v>
      </c>
      <c r="F30" s="539">
        <f>B30*$D$45</f>
        <v>0</v>
      </c>
      <c r="G30" s="540">
        <f>F30*G$14</f>
        <v>0</v>
      </c>
      <c r="H30" s="529">
        <f>F30+G30</f>
        <v>0</v>
      </c>
      <c r="I30" s="394"/>
      <c r="J30" s="484"/>
      <c r="K30" s="502"/>
      <c r="M30" s="503"/>
      <c r="N30" s="504"/>
      <c r="P30" s="505"/>
    </row>
    <row r="31" spans="1:16" s="11" customFormat="1" ht="15" customHeight="1" x14ac:dyDescent="0.2">
      <c r="A31" s="436"/>
      <c r="B31" s="441"/>
      <c r="C31" s="438"/>
      <c r="D31" s="398"/>
      <c r="E31" s="439"/>
      <c r="F31" s="440"/>
      <c r="G31" s="439"/>
      <c r="H31" s="401"/>
      <c r="I31" s="394"/>
      <c r="J31" s="484"/>
      <c r="K31" s="508"/>
      <c r="M31" s="503"/>
      <c r="N31" s="504"/>
      <c r="P31" s="505"/>
    </row>
    <row r="32" spans="1:16" s="11" customFormat="1" ht="15" customHeight="1" x14ac:dyDescent="0.2">
      <c r="I32" s="394"/>
      <c r="J32" s="484"/>
      <c r="K32" s="486"/>
      <c r="M32" s="503"/>
      <c r="N32" s="504"/>
      <c r="P32" s="489"/>
    </row>
    <row r="33" spans="1:16" s="11" customFormat="1" ht="15" customHeight="1" x14ac:dyDescent="0.2">
      <c r="A33" s="436" t="s">
        <v>123</v>
      </c>
      <c r="B33" s="437">
        <v>1215</v>
      </c>
      <c r="C33" s="438">
        <f>$C$14*F33</f>
        <v>0</v>
      </c>
      <c r="D33" s="398">
        <f>$D$14*F33</f>
        <v>0</v>
      </c>
      <c r="E33" s="439">
        <f>$E$14*F33</f>
        <v>0</v>
      </c>
      <c r="F33" s="539">
        <f>B33*$D$45</f>
        <v>0</v>
      </c>
      <c r="G33" s="540">
        <f>F33*G$14</f>
        <v>0</v>
      </c>
      <c r="H33" s="529">
        <f>F33+G33</f>
        <v>0</v>
      </c>
      <c r="I33" s="394"/>
      <c r="K33" s="282"/>
      <c r="M33" s="282"/>
      <c r="N33" s="285"/>
      <c r="P33" s="282"/>
    </row>
    <row r="34" spans="1:16" s="11" customFormat="1" ht="15" customHeight="1" x14ac:dyDescent="0.2">
      <c r="A34" s="436" t="s">
        <v>124</v>
      </c>
      <c r="B34" s="437">
        <v>1242</v>
      </c>
      <c r="C34" s="438">
        <f>$C$14*F34</f>
        <v>0</v>
      </c>
      <c r="D34" s="398">
        <f>$D$14*F34</f>
        <v>0</v>
      </c>
      <c r="E34" s="439">
        <f>$E$14*F34</f>
        <v>0</v>
      </c>
      <c r="F34" s="539">
        <f>B34*$D$45</f>
        <v>0</v>
      </c>
      <c r="G34" s="540">
        <f>F34*G$14</f>
        <v>0</v>
      </c>
      <c r="H34" s="529">
        <f>F34+G34</f>
        <v>0</v>
      </c>
      <c r="I34" s="394"/>
      <c r="J34" s="484"/>
      <c r="K34" s="486"/>
      <c r="M34" s="503"/>
      <c r="N34" s="504"/>
      <c r="P34" s="489"/>
    </row>
    <row r="35" spans="1:16" s="11" customFormat="1" ht="15" customHeight="1" x14ac:dyDescent="0.2">
      <c r="A35" s="436" t="s">
        <v>125</v>
      </c>
      <c r="B35" s="437">
        <v>1216</v>
      </c>
      <c r="C35" s="438">
        <f>$C$14*F35</f>
        <v>0</v>
      </c>
      <c r="D35" s="398">
        <f>$D$14*F35</f>
        <v>0</v>
      </c>
      <c r="E35" s="439">
        <f>$E$14*F35</f>
        <v>0</v>
      </c>
      <c r="F35" s="539">
        <f>B35*$D$45</f>
        <v>0</v>
      </c>
      <c r="G35" s="540">
        <f>F35*G$14</f>
        <v>0</v>
      </c>
      <c r="H35" s="529">
        <f>F35+G35</f>
        <v>0</v>
      </c>
      <c r="I35" s="394"/>
      <c r="J35" s="484"/>
      <c r="K35" s="495"/>
      <c r="M35" s="506"/>
      <c r="N35" s="504"/>
      <c r="P35" s="507"/>
    </row>
    <row r="36" spans="1:16" s="11" customFormat="1" ht="15" customHeight="1" x14ac:dyDescent="0.2">
      <c r="A36" s="436" t="s">
        <v>126</v>
      </c>
      <c r="B36" s="437">
        <v>1085</v>
      </c>
      <c r="C36" s="438">
        <f>$C$14*F36</f>
        <v>0</v>
      </c>
      <c r="D36" s="398">
        <f>$D$14*F36</f>
        <v>0</v>
      </c>
      <c r="E36" s="439">
        <f>$E$14*F36</f>
        <v>0</v>
      </c>
      <c r="F36" s="539">
        <f>B36*$D$45</f>
        <v>0</v>
      </c>
      <c r="G36" s="540">
        <f>F36*G$14</f>
        <v>0</v>
      </c>
      <c r="H36" s="529">
        <f>F36+G36</f>
        <v>0</v>
      </c>
      <c r="I36" s="394"/>
      <c r="J36" s="484"/>
      <c r="K36" s="287"/>
      <c r="M36" s="503"/>
      <c r="N36" s="504"/>
      <c r="P36" s="286"/>
    </row>
    <row r="37" spans="1:16" s="11" customFormat="1" ht="15" customHeight="1" x14ac:dyDescent="0.2">
      <c r="A37" s="436"/>
      <c r="B37" s="437"/>
      <c r="C37" s="438"/>
      <c r="D37" s="398"/>
      <c r="E37" s="439"/>
      <c r="F37" s="440"/>
      <c r="G37" s="439"/>
      <c r="H37" s="401"/>
      <c r="I37" s="394"/>
      <c r="J37" s="484"/>
      <c r="K37" s="287"/>
      <c r="M37" s="503"/>
      <c r="N37" s="504"/>
      <c r="P37" s="286"/>
    </row>
    <row r="38" spans="1:16" s="11" customFormat="1" ht="15" customHeight="1" x14ac:dyDescent="0.2">
      <c r="A38" s="436" t="s">
        <v>127</v>
      </c>
      <c r="B38" s="673">
        <v>0</v>
      </c>
      <c r="C38" s="438">
        <f>$C$14*F38</f>
        <v>0</v>
      </c>
      <c r="D38" s="398">
        <f>$D$14*F38</f>
        <v>0</v>
      </c>
      <c r="E38" s="439">
        <f>$E$14*F38</f>
        <v>0</v>
      </c>
      <c r="F38" s="539">
        <f>B38*$D$45</f>
        <v>0</v>
      </c>
      <c r="G38" s="540">
        <f>F38*G$14</f>
        <v>0</v>
      </c>
      <c r="H38" s="529">
        <f>F38+G38</f>
        <v>0</v>
      </c>
      <c r="I38" s="394"/>
      <c r="J38" s="484"/>
      <c r="K38" s="287"/>
      <c r="M38" s="503"/>
      <c r="N38" s="504"/>
      <c r="P38" s="286"/>
    </row>
    <row r="39" spans="1:16" s="11" customFormat="1" ht="15" customHeight="1" x14ac:dyDescent="0.2">
      <c r="A39" s="436" t="s">
        <v>128</v>
      </c>
      <c r="B39" s="673">
        <v>0</v>
      </c>
      <c r="C39" s="438">
        <f>$C$14*F39</f>
        <v>0</v>
      </c>
      <c r="D39" s="398">
        <f>$D$14*F39</f>
        <v>0</v>
      </c>
      <c r="E39" s="439">
        <f>$E$14*F39</f>
        <v>0</v>
      </c>
      <c r="F39" s="539">
        <f>B39*$D$45</f>
        <v>0</v>
      </c>
      <c r="G39" s="540">
        <f>F39*G$14</f>
        <v>0</v>
      </c>
      <c r="H39" s="529">
        <f>F39+G39</f>
        <v>0</v>
      </c>
      <c r="I39" s="394"/>
      <c r="J39" s="484"/>
      <c r="K39" s="287"/>
      <c r="M39" s="503"/>
      <c r="N39" s="504"/>
      <c r="P39" s="286"/>
    </row>
    <row r="40" spans="1:16" s="11" customFormat="1" ht="15" customHeight="1" x14ac:dyDescent="0.2">
      <c r="A40" s="436" t="s">
        <v>129</v>
      </c>
      <c r="B40" s="673">
        <v>0</v>
      </c>
      <c r="C40" s="438">
        <f>$C$14*F40</f>
        <v>0</v>
      </c>
      <c r="D40" s="398">
        <f>$D$14*F40</f>
        <v>0</v>
      </c>
      <c r="E40" s="439">
        <f>$E$14*F40</f>
        <v>0</v>
      </c>
      <c r="F40" s="539">
        <f>B40*$D$45</f>
        <v>0</v>
      </c>
      <c r="G40" s="540">
        <f>F40*G$14</f>
        <v>0</v>
      </c>
      <c r="H40" s="529">
        <f>F40+G40</f>
        <v>0</v>
      </c>
      <c r="I40" s="394"/>
      <c r="K40" s="496"/>
      <c r="M40" s="496"/>
      <c r="N40" s="496"/>
      <c r="P40" s="496"/>
    </row>
    <row r="41" spans="1:16" s="11" customFormat="1" ht="15" customHeight="1" x14ac:dyDescent="0.2">
      <c r="A41" s="436" t="s">
        <v>130</v>
      </c>
      <c r="B41" s="673">
        <v>0</v>
      </c>
      <c r="C41" s="438">
        <f>$C$14*F41</f>
        <v>0</v>
      </c>
      <c r="D41" s="398">
        <f>$D$14*F41</f>
        <v>0</v>
      </c>
      <c r="E41" s="439">
        <f>$E$14*F41</f>
        <v>0</v>
      </c>
      <c r="F41" s="539">
        <f>B41*$D$45</f>
        <v>0</v>
      </c>
      <c r="G41" s="540">
        <f>F41*G$14</f>
        <v>0</v>
      </c>
      <c r="H41" s="529">
        <f>F41+G41</f>
        <v>0</v>
      </c>
      <c r="I41" s="394"/>
      <c r="J41" s="484"/>
      <c r="K41" s="502"/>
      <c r="M41" s="503"/>
      <c r="N41" s="504"/>
      <c r="P41" s="505"/>
    </row>
    <row r="42" spans="1:16" s="11" customFormat="1" ht="15" customHeight="1" x14ac:dyDescent="0.2">
      <c r="A42" s="436"/>
      <c r="B42" s="437"/>
      <c r="C42" s="438"/>
      <c r="D42" s="398"/>
      <c r="E42" s="439"/>
      <c r="F42" s="440"/>
      <c r="G42" s="439"/>
      <c r="H42" s="401"/>
      <c r="I42" s="394"/>
      <c r="J42" s="484"/>
      <c r="K42" s="486"/>
      <c r="M42" s="493"/>
      <c r="N42" s="494"/>
      <c r="P42" s="489"/>
    </row>
    <row r="43" spans="1:16" s="11" customFormat="1" ht="15" customHeight="1" x14ac:dyDescent="0.2">
      <c r="A43" s="436"/>
      <c r="B43" s="437"/>
      <c r="C43" s="438"/>
      <c r="D43" s="398"/>
      <c r="E43" s="439"/>
      <c r="F43" s="440"/>
      <c r="G43" s="439"/>
      <c r="H43" s="401"/>
      <c r="I43" s="394"/>
      <c r="J43" s="484"/>
      <c r="K43" s="486"/>
      <c r="M43" s="493"/>
      <c r="N43" s="494"/>
      <c r="P43" s="489"/>
    </row>
    <row r="44" spans="1:16" s="11" customFormat="1" ht="15" customHeight="1" thickBot="1" x14ac:dyDescent="0.25">
      <c r="A44" s="245"/>
      <c r="B44" s="129"/>
      <c r="C44" s="198"/>
      <c r="D44" s="157"/>
      <c r="E44" s="225"/>
      <c r="F44" s="224"/>
      <c r="G44" s="225"/>
      <c r="H44" s="158"/>
      <c r="J44" s="484"/>
      <c r="K44" s="486"/>
      <c r="M44" s="503"/>
      <c r="N44" s="504"/>
      <c r="P44" s="489"/>
    </row>
    <row r="45" spans="1:16" s="11" customFormat="1" ht="20.100000000000001" customHeight="1" thickTop="1" thickBot="1" x14ac:dyDescent="0.25">
      <c r="A45" s="140"/>
      <c r="B45" s="141" t="s">
        <v>26</v>
      </c>
      <c r="C45" s="241" t="s">
        <v>27</v>
      </c>
      <c r="D45" s="143">
        <v>0</v>
      </c>
      <c r="E45" s="144" t="s">
        <v>71</v>
      </c>
      <c r="F45" s="64"/>
      <c r="G45" s="349"/>
      <c r="H45" s="48"/>
      <c r="K45" s="486"/>
      <c r="M45" s="493"/>
      <c r="N45" s="494"/>
      <c r="P45" s="489"/>
    </row>
    <row r="46" spans="1:16" s="11" customFormat="1" ht="15" customHeight="1" thickTop="1" x14ac:dyDescent="0.2">
      <c r="A46" s="245"/>
      <c r="B46" s="126"/>
      <c r="C46" s="198"/>
      <c r="D46" s="157"/>
      <c r="E46" s="225"/>
      <c r="F46" s="224"/>
      <c r="G46" s="225"/>
      <c r="H46" s="158"/>
      <c r="K46" s="284"/>
      <c r="M46" s="282"/>
      <c r="N46" s="285"/>
      <c r="P46" s="286"/>
    </row>
    <row r="47" spans="1:16" s="11" customFormat="1" ht="15" customHeight="1" x14ac:dyDescent="0.2">
      <c r="A47" s="245"/>
      <c r="B47" s="126"/>
      <c r="C47" s="198"/>
      <c r="D47" s="157"/>
      <c r="E47" s="225"/>
      <c r="F47" s="224"/>
      <c r="G47" s="225"/>
      <c r="H47" s="158"/>
      <c r="K47" s="287"/>
      <c r="M47" s="493"/>
      <c r="N47" s="494"/>
      <c r="P47" s="286"/>
    </row>
    <row r="48" spans="1:16" s="11" customFormat="1" ht="15" customHeight="1" x14ac:dyDescent="0.2">
      <c r="A48" s="245"/>
      <c r="B48" s="126"/>
      <c r="C48" s="198"/>
      <c r="D48" s="157"/>
      <c r="E48" s="225"/>
      <c r="F48" s="224"/>
      <c r="G48" s="225"/>
      <c r="H48" s="158"/>
      <c r="K48" s="32"/>
      <c r="M48" s="32"/>
      <c r="N48" s="32"/>
      <c r="P48" s="32"/>
    </row>
    <row r="49" spans="1:16" s="11" customFormat="1" ht="15" customHeight="1" x14ac:dyDescent="0.2">
      <c r="A49" s="245"/>
      <c r="B49" s="126"/>
      <c r="C49" s="198"/>
      <c r="D49" s="157"/>
      <c r="E49" s="225"/>
      <c r="F49" s="224"/>
      <c r="G49" s="225"/>
      <c r="H49" s="158"/>
      <c r="K49" s="281"/>
      <c r="M49" s="281"/>
      <c r="N49" s="281"/>
      <c r="P49" s="281"/>
    </row>
    <row r="50" spans="1:16" s="11" customFormat="1" ht="15" customHeight="1" x14ac:dyDescent="0.2">
      <c r="A50" s="245"/>
      <c r="B50" s="126"/>
      <c r="C50" s="198"/>
      <c r="D50" s="157"/>
      <c r="E50" s="225"/>
      <c r="F50" s="224"/>
      <c r="G50" s="225"/>
      <c r="H50" s="158"/>
      <c r="K50" s="496"/>
      <c r="M50" s="496"/>
      <c r="N50" s="496"/>
      <c r="P50" s="496"/>
    </row>
    <row r="51" spans="1:16" s="11" customFormat="1" ht="15" customHeight="1" x14ac:dyDescent="0.2">
      <c r="A51" s="245"/>
      <c r="B51" s="126"/>
      <c r="C51" s="198"/>
      <c r="D51" s="157"/>
      <c r="E51" s="225"/>
      <c r="F51" s="224"/>
      <c r="G51" s="225"/>
      <c r="H51" s="158"/>
    </row>
    <row r="52" spans="1:16" s="11" customFormat="1" ht="15" customHeight="1" x14ac:dyDescent="0.2">
      <c r="A52" s="84"/>
      <c r="B52" s="248"/>
      <c r="C52" s="70"/>
      <c r="D52" s="150"/>
      <c r="E52" s="96"/>
      <c r="F52" s="70"/>
      <c r="G52" s="350"/>
      <c r="H52" s="33"/>
      <c r="K52" s="32"/>
      <c r="M52" s="32"/>
      <c r="N52" s="32"/>
      <c r="P52" s="32"/>
    </row>
    <row r="53" spans="1:16" s="11" customFormat="1" ht="15" customHeight="1" x14ac:dyDescent="0.2">
      <c r="A53" s="246"/>
      <c r="B53" s="129"/>
      <c r="C53" s="109"/>
      <c r="D53" s="102"/>
      <c r="E53" s="242"/>
      <c r="F53" s="109"/>
      <c r="G53" s="356"/>
      <c r="H53" s="159"/>
      <c r="K53" s="28"/>
      <c r="M53" s="28"/>
      <c r="N53" s="28"/>
      <c r="P53" s="28"/>
    </row>
    <row r="54" spans="1:16" s="11" customFormat="1" ht="15" customHeight="1" thickBot="1" x14ac:dyDescent="0.25">
      <c r="A54" s="247" t="s">
        <v>2</v>
      </c>
      <c r="B54" s="249"/>
      <c r="C54" s="243"/>
      <c r="D54" s="234" t="s">
        <v>2</v>
      </c>
      <c r="E54" s="244" t="s">
        <v>2</v>
      </c>
      <c r="F54" s="237" t="s">
        <v>2</v>
      </c>
      <c r="G54" s="357" t="s">
        <v>2</v>
      </c>
      <c r="H54" s="238" t="s">
        <v>2</v>
      </c>
      <c r="K54" s="281"/>
      <c r="M54" s="281"/>
      <c r="N54" s="281"/>
      <c r="P54" s="281"/>
    </row>
    <row r="55" spans="1:16" s="11" customFormat="1" ht="20.100000000000001" customHeight="1" thickTop="1" thickBot="1" x14ac:dyDescent="0.25">
      <c r="A55" s="161" t="s">
        <v>53</v>
      </c>
      <c r="B55" s="626" t="str">
        <f>'100 Series'!$B$54</f>
        <v>Hourly Rate for Repairs &amp; Authorized Service Outside of Contractual Obligations is = $0.00 / Hr. for One Person</v>
      </c>
      <c r="C55" s="626"/>
      <c r="D55" s="626"/>
      <c r="E55" s="626"/>
      <c r="F55" s="626"/>
      <c r="G55" s="626"/>
      <c r="H55" s="626"/>
      <c r="K55" s="281"/>
      <c r="M55" s="281"/>
      <c r="N55" s="281"/>
      <c r="P55" s="281"/>
    </row>
    <row r="56" spans="1:16" s="11" customFormat="1" ht="15" customHeight="1" thickTop="1" x14ac:dyDescent="0.2">
      <c r="A56" s="12"/>
      <c r="E56" s="5"/>
      <c r="H56" s="36"/>
      <c r="K56" s="283"/>
      <c r="M56" s="283"/>
      <c r="N56" s="283"/>
      <c r="P56" s="283"/>
    </row>
    <row r="57" spans="1:16" s="16" customFormat="1" ht="20.100000000000001" customHeight="1" x14ac:dyDescent="0.2">
      <c r="A57" s="585" t="s">
        <v>18</v>
      </c>
      <c r="B57" s="586"/>
      <c r="C57" s="586"/>
      <c r="D57" s="586"/>
      <c r="E57" s="586"/>
      <c r="F57" s="586"/>
      <c r="G57" s="586"/>
      <c r="H57" s="587"/>
      <c r="K57" s="283"/>
      <c r="L57" s="11"/>
      <c r="M57" s="283"/>
      <c r="N57" s="283"/>
      <c r="O57" s="11"/>
      <c r="P57" s="283"/>
    </row>
    <row r="58" spans="1:16" s="11" customFormat="1" ht="15" customHeight="1" x14ac:dyDescent="0.2">
      <c r="A58" s="37"/>
      <c r="B58" s="38"/>
      <c r="C58" s="38"/>
      <c r="D58" s="38"/>
      <c r="E58" s="38"/>
      <c r="F58" s="38"/>
      <c r="G58" s="38"/>
      <c r="H58" s="39"/>
      <c r="K58" s="500"/>
      <c r="M58" s="500"/>
      <c r="N58" s="500"/>
      <c r="P58" s="500"/>
    </row>
    <row r="59" spans="1:16" s="294" customFormat="1" ht="15" customHeight="1" x14ac:dyDescent="0.2">
      <c r="A59" s="620" t="s">
        <v>96</v>
      </c>
      <c r="B59" s="621"/>
      <c r="C59" s="621"/>
      <c r="D59" s="621"/>
      <c r="E59" s="621"/>
      <c r="F59" s="621"/>
      <c r="G59" s="621"/>
      <c r="H59" s="622"/>
      <c r="K59" s="513"/>
      <c r="M59" s="513"/>
      <c r="N59" s="513"/>
      <c r="P59" s="513"/>
    </row>
    <row r="60" spans="1:16" s="294" customFormat="1" ht="15" customHeight="1" x14ac:dyDescent="0.2">
      <c r="A60" s="620" t="s">
        <v>63</v>
      </c>
      <c r="B60" s="621"/>
      <c r="C60" s="621"/>
      <c r="D60" s="621"/>
      <c r="E60" s="621"/>
      <c r="F60" s="621"/>
      <c r="G60" s="621"/>
      <c r="H60" s="622"/>
      <c r="K60" s="513"/>
      <c r="M60" s="513"/>
      <c r="N60" s="513"/>
      <c r="P60" s="513"/>
    </row>
    <row r="61" spans="1:16" s="294" customFormat="1" ht="15" customHeight="1" x14ac:dyDescent="0.2">
      <c r="A61" s="620" t="s">
        <v>64</v>
      </c>
      <c r="B61" s="621"/>
      <c r="C61" s="621"/>
      <c r="D61" s="621"/>
      <c r="E61" s="621"/>
      <c r="F61" s="621"/>
      <c r="G61" s="621"/>
      <c r="H61" s="622"/>
      <c r="K61" s="513"/>
      <c r="M61" s="513"/>
      <c r="N61" s="513"/>
      <c r="P61" s="513"/>
    </row>
    <row r="62" spans="1:16" s="294" customFormat="1" ht="15" customHeight="1" x14ac:dyDescent="0.2">
      <c r="A62" s="623" t="s">
        <v>65</v>
      </c>
      <c r="B62" s="624"/>
      <c r="C62" s="624"/>
      <c r="D62" s="624"/>
      <c r="E62" s="624"/>
      <c r="F62" s="624"/>
      <c r="G62" s="624"/>
      <c r="H62" s="625"/>
    </row>
    <row r="63" spans="1:16" s="294" customFormat="1" ht="15" customHeight="1" x14ac:dyDescent="0.2">
      <c r="A63" s="623" t="s">
        <v>66</v>
      </c>
      <c r="B63" s="624"/>
      <c r="C63" s="624"/>
      <c r="D63" s="624"/>
      <c r="E63" s="624"/>
      <c r="F63" s="624"/>
      <c r="G63" s="624"/>
      <c r="H63" s="625"/>
    </row>
    <row r="64" spans="1:16" s="294" customFormat="1" ht="15" customHeight="1" x14ac:dyDescent="0.2">
      <c r="A64" s="620" t="s">
        <v>67</v>
      </c>
      <c r="B64" s="621"/>
      <c r="C64" s="621"/>
      <c r="D64" s="621"/>
      <c r="E64" s="621"/>
      <c r="F64" s="621"/>
      <c r="G64" s="621"/>
      <c r="H64" s="622"/>
    </row>
    <row r="65" spans="1:16" s="294" customFormat="1" ht="15" customHeight="1" x14ac:dyDescent="0.2">
      <c r="A65" s="620" t="s">
        <v>68</v>
      </c>
      <c r="B65" s="621"/>
      <c r="C65" s="621"/>
      <c r="D65" s="621"/>
      <c r="E65" s="621"/>
      <c r="F65" s="621"/>
      <c r="G65" s="621"/>
      <c r="H65" s="622"/>
    </row>
    <row r="66" spans="1:16" s="294" customFormat="1" ht="15" customHeight="1" x14ac:dyDescent="0.2">
      <c r="A66" s="620" t="s">
        <v>69</v>
      </c>
      <c r="B66" s="621"/>
      <c r="C66" s="621"/>
      <c r="D66" s="621"/>
      <c r="E66" s="621"/>
      <c r="F66" s="621"/>
      <c r="G66" s="621"/>
      <c r="H66" s="622"/>
    </row>
    <row r="67" spans="1:16" s="294" customFormat="1" ht="15" customHeight="1" x14ac:dyDescent="0.2">
      <c r="A67" s="623" t="s">
        <v>70</v>
      </c>
      <c r="B67" s="624"/>
      <c r="C67" s="624"/>
      <c r="D67" s="624"/>
      <c r="E67" s="624"/>
      <c r="F67" s="624"/>
      <c r="G67" s="624"/>
      <c r="H67" s="625"/>
    </row>
    <row r="68" spans="1:16" s="11" customFormat="1" ht="15" customHeight="1" x14ac:dyDescent="0.2">
      <c r="A68" s="12"/>
      <c r="E68" s="5"/>
      <c r="H68" s="13"/>
    </row>
    <row r="69" spans="1:16" s="11" customFormat="1" ht="15" customHeight="1" x14ac:dyDescent="0.2">
      <c r="A69" s="12"/>
      <c r="E69" s="5"/>
      <c r="H69" s="13"/>
    </row>
    <row r="70" spans="1:16" s="11" customFormat="1" ht="15" customHeight="1" x14ac:dyDescent="0.2">
      <c r="A70" s="12"/>
      <c r="E70" s="583" t="s">
        <v>22</v>
      </c>
      <c r="F70" s="583"/>
      <c r="G70" s="583"/>
      <c r="H70" s="13"/>
    </row>
    <row r="71" spans="1:16" s="11" customFormat="1" ht="15" customHeight="1" x14ac:dyDescent="0.2">
      <c r="A71" s="12"/>
      <c r="E71" s="5"/>
      <c r="H71" s="13"/>
    </row>
    <row r="72" spans="1:16" s="11" customFormat="1" ht="15" customHeight="1" x14ac:dyDescent="0.2">
      <c r="A72" s="12"/>
      <c r="E72" s="5"/>
      <c r="H72" s="13"/>
    </row>
    <row r="73" spans="1:16" s="11" customFormat="1" ht="15" customHeight="1" x14ac:dyDescent="0.2">
      <c r="A73" s="12"/>
      <c r="C73" s="5"/>
      <c r="D73" s="5"/>
      <c r="E73" s="584" t="s">
        <v>50</v>
      </c>
      <c r="F73" s="584"/>
      <c r="G73" s="584"/>
      <c r="H73" s="13"/>
    </row>
    <row r="74" spans="1:16" s="11" customFormat="1" ht="15" customHeight="1" x14ac:dyDescent="0.2">
      <c r="A74" s="12"/>
      <c r="E74" s="5"/>
      <c r="H74" s="13"/>
    </row>
    <row r="75" spans="1:16" s="11" customFormat="1" ht="15" customHeight="1" x14ac:dyDescent="0.2">
      <c r="A75" s="12"/>
      <c r="E75" s="5"/>
      <c r="H75" s="13"/>
    </row>
    <row r="76" spans="1:16" s="38" customFormat="1" ht="20.100000000000001" customHeight="1" x14ac:dyDescent="0.2">
      <c r="A76" s="37" t="s">
        <v>60</v>
      </c>
      <c r="B76" s="582" t="s">
        <v>61</v>
      </c>
      <c r="C76" s="582"/>
      <c r="D76" s="131">
        <v>30</v>
      </c>
      <c r="E76" s="32" t="s">
        <v>59</v>
      </c>
      <c r="F76" s="582" t="s">
        <v>58</v>
      </c>
      <c r="G76" s="582"/>
      <c r="H76" s="39"/>
      <c r="K76" s="11"/>
      <c r="L76" s="11"/>
      <c r="M76" s="11"/>
      <c r="N76" s="11"/>
      <c r="O76" s="11"/>
      <c r="P76" s="11"/>
    </row>
    <row r="77" spans="1:16" s="11" customFormat="1" ht="15" customHeight="1" x14ac:dyDescent="0.2">
      <c r="A77" s="12"/>
      <c r="E77" s="5"/>
      <c r="H77" s="13"/>
    </row>
    <row r="78" spans="1:16" s="11" customFormat="1" ht="15" customHeight="1" thickBot="1" x14ac:dyDescent="0.25">
      <c r="A78" s="40"/>
      <c r="B78" s="41"/>
      <c r="C78" s="42"/>
      <c r="D78" s="41"/>
      <c r="E78" s="6"/>
      <c r="F78" s="41"/>
      <c r="G78" s="7"/>
      <c r="H78" s="43"/>
    </row>
    <row r="79" spans="1:16" s="11" customFormat="1" ht="15" customHeight="1" thickTop="1" x14ac:dyDescent="0.2">
      <c r="E79" s="5"/>
    </row>
    <row r="80" spans="1:16" s="11" customFormat="1" ht="15" customHeight="1" x14ac:dyDescent="0.2">
      <c r="E80" s="5"/>
    </row>
    <row r="81" spans="5:16" s="11" customFormat="1" ht="15" customHeight="1" x14ac:dyDescent="0.2">
      <c r="E81" s="5"/>
    </row>
    <row r="82" spans="5:16" s="11" customFormat="1" ht="15" customHeight="1" x14ac:dyDescent="0.2">
      <c r="E82" s="5"/>
    </row>
    <row r="83" spans="5:16" s="11" customFormat="1" ht="15" customHeight="1" x14ac:dyDescent="0.2">
      <c r="E83" s="5"/>
    </row>
    <row r="84" spans="5:16" s="11" customFormat="1" ht="15" customHeight="1" x14ac:dyDescent="0.2">
      <c r="E84" s="5"/>
    </row>
    <row r="85" spans="5:16" s="11" customFormat="1" ht="15" customHeight="1" x14ac:dyDescent="0.2">
      <c r="E85" s="5"/>
      <c r="K85" s="38"/>
      <c r="L85" s="38"/>
      <c r="M85" s="38"/>
      <c r="N85" s="38"/>
      <c r="O85" s="38"/>
      <c r="P85" s="38"/>
    </row>
    <row r="86" spans="5:16" s="11" customFormat="1" ht="15" customHeight="1" x14ac:dyDescent="0.2">
      <c r="E86" s="5"/>
    </row>
    <row r="87" spans="5:16" s="11" customFormat="1" ht="15" customHeight="1" x14ac:dyDescent="0.2">
      <c r="E87" s="5"/>
    </row>
    <row r="88" spans="5:16" s="11" customFormat="1" ht="15" customHeight="1" x14ac:dyDescent="0.2">
      <c r="E88" s="5"/>
    </row>
    <row r="89" spans="5:16" s="11" customFormat="1" ht="15" customHeight="1" x14ac:dyDescent="0.2">
      <c r="E89" s="5"/>
    </row>
    <row r="90" spans="5:16" s="11" customFormat="1" ht="15" customHeight="1" x14ac:dyDescent="0.2">
      <c r="E90" s="5"/>
    </row>
    <row r="91" spans="5:16" s="11" customFormat="1" ht="15" customHeight="1" x14ac:dyDescent="0.2">
      <c r="E91" s="5"/>
    </row>
    <row r="92" spans="5:16" s="11" customFormat="1" ht="15" customHeight="1" x14ac:dyDescent="0.2">
      <c r="E92" s="5"/>
    </row>
    <row r="93" spans="5:16" s="2" customFormat="1" ht="15" customHeight="1" x14ac:dyDescent="0.2">
      <c r="E93" s="1"/>
      <c r="K93" s="11"/>
      <c r="L93" s="11"/>
      <c r="M93" s="11"/>
      <c r="N93" s="11"/>
      <c r="O93" s="11"/>
      <c r="P93" s="11"/>
    </row>
    <row r="94" spans="5:16" s="2" customFormat="1" ht="15" customHeight="1" x14ac:dyDescent="0.2">
      <c r="E94" s="1"/>
      <c r="K94" s="11"/>
      <c r="L94" s="11"/>
      <c r="M94" s="11"/>
      <c r="N94" s="11"/>
      <c r="O94" s="11"/>
      <c r="P94" s="11"/>
    </row>
    <row r="95" spans="5:16" s="2" customFormat="1" ht="15" customHeight="1" x14ac:dyDescent="0.2">
      <c r="E95" s="1"/>
      <c r="K95" s="11"/>
      <c r="L95" s="11"/>
      <c r="M95" s="11"/>
      <c r="N95" s="11"/>
      <c r="O95" s="11"/>
      <c r="P95" s="11"/>
    </row>
    <row r="96" spans="5:16" s="2" customFormat="1" ht="15" customHeight="1" x14ac:dyDescent="0.2">
      <c r="E96" s="1"/>
      <c r="K96" s="11"/>
      <c r="L96" s="11"/>
      <c r="M96" s="11"/>
      <c r="N96" s="11"/>
      <c r="O96" s="11"/>
      <c r="P96" s="11"/>
    </row>
    <row r="97" spans="5:16" s="2" customFormat="1" ht="15" customHeight="1" x14ac:dyDescent="0.2">
      <c r="E97" s="1"/>
      <c r="K97" s="11"/>
      <c r="L97" s="11"/>
      <c r="M97" s="11"/>
      <c r="N97" s="11"/>
      <c r="O97" s="11"/>
      <c r="P97" s="11"/>
    </row>
    <row r="98" spans="5:16" s="2" customFormat="1" ht="15" customHeight="1" x14ac:dyDescent="0.2">
      <c r="E98" s="1"/>
      <c r="K98" s="11"/>
      <c r="L98" s="11"/>
      <c r="M98" s="11"/>
      <c r="N98" s="11"/>
      <c r="O98" s="11"/>
      <c r="P98" s="11"/>
    </row>
    <row r="99" spans="5:16" s="2" customFormat="1" ht="15" customHeight="1" x14ac:dyDescent="0.2">
      <c r="E99" s="1"/>
      <c r="K99" s="11"/>
      <c r="L99" s="11"/>
      <c r="M99" s="11"/>
      <c r="N99" s="11"/>
      <c r="O99" s="11"/>
      <c r="P99" s="11"/>
    </row>
    <row r="100" spans="5:16" s="2" customFormat="1" ht="15" customHeight="1" x14ac:dyDescent="0.2">
      <c r="E100" s="1"/>
      <c r="K100" s="11"/>
      <c r="L100" s="11"/>
      <c r="M100" s="11"/>
      <c r="N100" s="11"/>
      <c r="O100" s="11"/>
      <c r="P100" s="11"/>
    </row>
    <row r="101" spans="5:16" ht="15" customHeight="1" x14ac:dyDescent="0.2">
      <c r="K101" s="11"/>
      <c r="L101" s="11"/>
      <c r="M101" s="11"/>
      <c r="N101" s="11"/>
      <c r="O101" s="11"/>
      <c r="P101" s="11"/>
    </row>
    <row r="102" spans="5:16" ht="15" customHeight="1" x14ac:dyDescent="0.2">
      <c r="K102" s="11"/>
      <c r="L102" s="11"/>
      <c r="M102" s="11"/>
      <c r="N102" s="11"/>
      <c r="O102" s="11"/>
      <c r="P102" s="11"/>
    </row>
    <row r="103" spans="5:16" ht="15" customHeight="1" x14ac:dyDescent="0.2">
      <c r="K103" s="11"/>
      <c r="L103" s="11"/>
      <c r="M103" s="11"/>
      <c r="N103" s="11"/>
      <c r="O103" s="11"/>
      <c r="P103" s="11"/>
    </row>
    <row r="104" spans="5:16" ht="15" customHeight="1" x14ac:dyDescent="0.2">
      <c r="K104" s="11"/>
      <c r="L104" s="11"/>
      <c r="M104" s="11"/>
      <c r="N104" s="11"/>
      <c r="O104" s="11"/>
      <c r="P104" s="11"/>
    </row>
    <row r="105" spans="5:16" ht="15" customHeight="1" x14ac:dyDescent="0.2">
      <c r="K105" s="11"/>
      <c r="L105" s="11"/>
      <c r="M105" s="11"/>
      <c r="N105" s="11"/>
      <c r="O105" s="11"/>
      <c r="P105" s="11"/>
    </row>
    <row r="106" spans="5:16" ht="15" customHeight="1" x14ac:dyDescent="0.2">
      <c r="K106" s="11"/>
      <c r="L106" s="11"/>
      <c r="M106" s="11"/>
      <c r="N106" s="11"/>
      <c r="O106" s="11"/>
      <c r="P106" s="11"/>
    </row>
    <row r="107" spans="5:16" ht="15" customHeight="1" x14ac:dyDescent="0.2">
      <c r="K107" s="11"/>
      <c r="L107" s="11"/>
      <c r="M107" s="11"/>
      <c r="N107" s="11"/>
      <c r="O107" s="11"/>
      <c r="P107" s="11"/>
    </row>
    <row r="108" spans="5:16" ht="15" customHeight="1" x14ac:dyDescent="0.2">
      <c r="K108" s="11"/>
      <c r="L108" s="11"/>
      <c r="M108" s="11"/>
      <c r="N108" s="11"/>
      <c r="O108" s="11"/>
      <c r="P108" s="11"/>
    </row>
    <row r="109" spans="5:16" ht="15" customHeight="1" x14ac:dyDescent="0.2">
      <c r="K109" s="11"/>
      <c r="L109" s="11"/>
      <c r="M109" s="11"/>
      <c r="N109" s="11"/>
      <c r="O109" s="11"/>
      <c r="P109" s="11"/>
    </row>
    <row r="110" spans="5:16" ht="15" customHeight="1" x14ac:dyDescent="0.2">
      <c r="K110" s="11"/>
      <c r="L110" s="11"/>
      <c r="M110" s="11"/>
      <c r="N110" s="11"/>
      <c r="O110" s="11"/>
      <c r="P110" s="11"/>
    </row>
    <row r="111" spans="5:16" ht="15" customHeight="1" x14ac:dyDescent="0.2">
      <c r="K111" s="11"/>
      <c r="L111" s="11"/>
      <c r="M111" s="11"/>
      <c r="N111" s="11"/>
      <c r="O111" s="11"/>
      <c r="P111" s="11"/>
    </row>
    <row r="112" spans="5:16" x14ac:dyDescent="0.2">
      <c r="K112" s="11"/>
      <c r="L112" s="11"/>
      <c r="M112" s="11"/>
      <c r="N112" s="11"/>
      <c r="O112" s="11"/>
      <c r="P112" s="11"/>
    </row>
    <row r="113" spans="11:16" x14ac:dyDescent="0.2">
      <c r="K113" s="11"/>
      <c r="L113" s="11"/>
      <c r="M113" s="11"/>
      <c r="N113" s="11"/>
      <c r="O113" s="11"/>
      <c r="P113" s="11"/>
    </row>
  </sheetData>
  <mergeCells count="27">
    <mergeCell ref="E73:G73"/>
    <mergeCell ref="B76:C76"/>
    <mergeCell ref="F76:G76"/>
    <mergeCell ref="A63:H63"/>
    <mergeCell ref="A64:H64"/>
    <mergeCell ref="A65:H65"/>
    <mergeCell ref="A66:H66"/>
    <mergeCell ref="A67:H67"/>
    <mergeCell ref="E70:G70"/>
    <mergeCell ref="B55:H55"/>
    <mergeCell ref="A57:H57"/>
    <mergeCell ref="A59:H59"/>
    <mergeCell ref="A60:H60"/>
    <mergeCell ref="A61:H61"/>
    <mergeCell ref="A62:H62"/>
    <mergeCell ref="M10:N10"/>
    <mergeCell ref="M13:N13"/>
    <mergeCell ref="M14:N14"/>
    <mergeCell ref="C15:E15"/>
    <mergeCell ref="F15:H15"/>
    <mergeCell ref="M15:N15"/>
    <mergeCell ref="A2:H2"/>
    <mergeCell ref="B4:C4"/>
    <mergeCell ref="B5:C5"/>
    <mergeCell ref="F7:G7"/>
    <mergeCell ref="F8:G8"/>
    <mergeCell ref="C10:E10"/>
  </mergeCells>
  <phoneticPr fontId="7" type="noConversion"/>
  <printOptions horizontalCentered="1"/>
  <pageMargins left="0.25" right="0.25" top="0.5" bottom="0.25" header="0.24" footer="0.28000000000000003"/>
  <pageSetup paperSize="5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100 Series</vt:lpstr>
      <vt:lpstr>100 Series Extras</vt:lpstr>
      <vt:lpstr>200 Series</vt:lpstr>
      <vt:lpstr>200 Series Extras</vt:lpstr>
      <vt:lpstr>800 Series</vt:lpstr>
      <vt:lpstr>800 Series Extras</vt:lpstr>
      <vt:lpstr>1000 Series</vt:lpstr>
      <vt:lpstr>1000 Series Extras</vt:lpstr>
      <vt:lpstr>Apartments</vt:lpstr>
      <vt:lpstr>Extras</vt:lpstr>
      <vt:lpstr>'100 Series'!Print_Area</vt:lpstr>
      <vt:lpstr>'100 Series Extras'!Print_Area</vt:lpstr>
      <vt:lpstr>'1000 Series'!Print_Area</vt:lpstr>
      <vt:lpstr>'1000 Series Extras'!Print_Area</vt:lpstr>
      <vt:lpstr>'200 Series'!Print_Area</vt:lpstr>
      <vt:lpstr>'200 Series Extras'!Print_Area</vt:lpstr>
      <vt:lpstr>'800 Series'!Print_Area</vt:lpstr>
      <vt:lpstr>'800 Series Extras'!Print_Area</vt:lpstr>
      <vt:lpstr>Apartments!Print_Area</vt:lpstr>
      <vt:lpstr>Extras!Print_Area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Construction</dc:creator>
  <cp:lastModifiedBy>Purchase Orders</cp:lastModifiedBy>
  <cp:lastPrinted>2024-04-18T13:59:45Z</cp:lastPrinted>
  <dcterms:created xsi:type="dcterms:W3CDTF">2004-05-12T20:09:20Z</dcterms:created>
  <dcterms:modified xsi:type="dcterms:W3CDTF">2024-11-20T21:15:09Z</dcterms:modified>
</cp:coreProperties>
</file>