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CONSTRUCTION AND CONTRACTS\EXCEL\C- Construction Contracts\2025 Contracts -VH19\2 - Schedule C Merkley Oaks Only\"/>
    </mc:Choice>
  </mc:AlternateContent>
  <xr:revisionPtr revIDLastSave="0" documentId="13_ncr:1_{E2A146C2-CB13-420B-ADFA-65D33CEC4D5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 Series" sheetId="11" r:id="rId1"/>
    <sheet name="Model Options" sheetId="13" r:id="rId2"/>
    <sheet name="Extras" sheetId="3" r:id="rId3"/>
  </sheets>
  <definedNames>
    <definedName name="_xlnm.Print_Area" localSheetId="0">'All Series'!$A$1:$H$73</definedName>
    <definedName name="_xlnm.Print_Area" localSheetId="2">Extras!$A$1:$H$89</definedName>
    <definedName name="_xlnm.Print_Area" localSheetId="1">'Model Options'!$A$1:$F$64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3" l="1"/>
  <c r="F17" i="13" s="1"/>
  <c r="E16" i="13"/>
  <c r="F16" i="13" s="1"/>
  <c r="F26" i="11"/>
  <c r="C26" i="11"/>
  <c r="B26" i="11"/>
  <c r="F25" i="11"/>
  <c r="G25" i="11" s="1"/>
  <c r="C25" i="11"/>
  <c r="B25" i="11"/>
  <c r="E9" i="3"/>
  <c r="E8" i="3"/>
  <c r="F5" i="3"/>
  <c r="F4" i="3"/>
  <c r="B9" i="3"/>
  <c r="B7" i="3"/>
  <c r="B5" i="3"/>
  <c r="B4" i="3"/>
  <c r="D9" i="13"/>
  <c r="D8" i="13"/>
  <c r="E5" i="13"/>
  <c r="E4" i="13"/>
  <c r="B7" i="13"/>
  <c r="B4" i="13"/>
  <c r="B40" i="13"/>
  <c r="H54" i="11"/>
  <c r="F40" i="13" s="1"/>
  <c r="E23" i="13"/>
  <c r="F23" i="13" s="1"/>
  <c r="E22" i="13"/>
  <c r="F22" i="13" s="1"/>
  <c r="C49" i="11"/>
  <c r="B49" i="11"/>
  <c r="C48" i="11"/>
  <c r="B48" i="11"/>
  <c r="B42" i="11"/>
  <c r="C42" i="11"/>
  <c r="B43" i="11"/>
  <c r="C43" i="11"/>
  <c r="B44" i="11"/>
  <c r="C44" i="11"/>
  <c r="B45" i="11"/>
  <c r="C45" i="11"/>
  <c r="B46" i="11"/>
  <c r="C46" i="11"/>
  <c r="B47" i="11"/>
  <c r="C47" i="11"/>
  <c r="C41" i="11"/>
  <c r="B41" i="11"/>
  <c r="C40" i="11"/>
  <c r="B40" i="11"/>
  <c r="C39" i="11"/>
  <c r="B39" i="11"/>
  <c r="C37" i="11"/>
  <c r="B37" i="11"/>
  <c r="B35" i="11"/>
  <c r="B34" i="11"/>
  <c r="B32" i="11"/>
  <c r="B30" i="11"/>
  <c r="C36" i="11"/>
  <c r="B36" i="11"/>
  <c r="C35" i="11"/>
  <c r="C34" i="11"/>
  <c r="C33" i="11"/>
  <c r="B33" i="11"/>
  <c r="C32" i="11"/>
  <c r="C31" i="11"/>
  <c r="B31" i="11"/>
  <c r="C30" i="11"/>
  <c r="C29" i="11"/>
  <c r="B29" i="11"/>
  <c r="C28" i="11"/>
  <c r="B28" i="11"/>
  <c r="B18" i="11"/>
  <c r="C18" i="11"/>
  <c r="B19" i="11"/>
  <c r="C19" i="11"/>
  <c r="B20" i="11"/>
  <c r="C20" i="11"/>
  <c r="B21" i="11"/>
  <c r="C21" i="11"/>
  <c r="B22" i="11"/>
  <c r="C22" i="11"/>
  <c r="B23" i="11"/>
  <c r="C23" i="11"/>
  <c r="B17" i="11"/>
  <c r="C17" i="11"/>
  <c r="C16" i="11"/>
  <c r="B16" i="11"/>
  <c r="F34" i="11"/>
  <c r="F33" i="11"/>
  <c r="G33" i="11" s="1"/>
  <c r="E38" i="13"/>
  <c r="E37" i="13"/>
  <c r="E36" i="13"/>
  <c r="E35" i="13"/>
  <c r="E34" i="13"/>
  <c r="E33" i="13"/>
  <c r="E32" i="13"/>
  <c r="E31" i="13"/>
  <c r="E30" i="13"/>
  <c r="E29" i="13"/>
  <c r="F29" i="13" s="1"/>
  <c r="E28" i="13"/>
  <c r="E26" i="13"/>
  <c r="F26" i="13" s="1"/>
  <c r="E25" i="13"/>
  <c r="F25" i="13" s="1"/>
  <c r="E24" i="13"/>
  <c r="F24" i="13" s="1"/>
  <c r="E21" i="13"/>
  <c r="F21" i="13" s="1"/>
  <c r="E20" i="13"/>
  <c r="F20" i="13" s="1"/>
  <c r="E19" i="13"/>
  <c r="H25" i="11" l="1"/>
  <c r="G26" i="11"/>
  <c r="H26" i="11" s="1"/>
  <c r="H33" i="11"/>
  <c r="G34" i="11"/>
  <c r="H34" i="11" s="1"/>
  <c r="F35" i="13"/>
  <c r="F34" i="13"/>
  <c r="F28" i="13"/>
  <c r="F33" i="13"/>
  <c r="F19" i="13"/>
  <c r="F32" i="13"/>
  <c r="F31" i="13"/>
  <c r="F37" i="13"/>
  <c r="F38" i="13"/>
  <c r="F30" i="13"/>
  <c r="F36" i="13"/>
  <c r="F30" i="11" l="1"/>
  <c r="G30" i="11" s="1"/>
  <c r="H30" i="11" s="1"/>
  <c r="F47" i="11"/>
  <c r="F46" i="11"/>
  <c r="F45" i="11"/>
  <c r="F44" i="11"/>
  <c r="F43" i="11"/>
  <c r="F42" i="11"/>
  <c r="F41" i="11"/>
  <c r="F40" i="11"/>
  <c r="F39" i="11"/>
  <c r="F49" i="11"/>
  <c r="F48" i="11"/>
  <c r="F37" i="11"/>
  <c r="F36" i="11"/>
  <c r="F35" i="11"/>
  <c r="F32" i="11"/>
  <c r="G32" i="11" s="1"/>
  <c r="H32" i="11" s="1"/>
  <c r="F31" i="11"/>
  <c r="G31" i="11" s="1"/>
  <c r="H31" i="11" s="1"/>
  <c r="F29" i="11"/>
  <c r="G29" i="11" s="1"/>
  <c r="H29" i="11" s="1"/>
  <c r="F28" i="11"/>
  <c r="G28" i="11" s="1"/>
  <c r="H28" i="11" s="1"/>
  <c r="F23" i="11"/>
  <c r="F22" i="11"/>
  <c r="F21" i="11"/>
  <c r="F20" i="11"/>
  <c r="F19" i="11"/>
  <c r="F18" i="11"/>
  <c r="F17" i="11"/>
  <c r="F16" i="11"/>
  <c r="G42" i="11" l="1"/>
  <c r="H42" i="11" s="1"/>
  <c r="G44" i="11"/>
  <c r="H44" i="11" s="1"/>
  <c r="G46" i="11"/>
  <c r="H46" i="11" s="1"/>
  <c r="G41" i="11"/>
  <c r="H41" i="11" s="1"/>
  <c r="G43" i="11"/>
  <c r="H43" i="11" s="1"/>
  <c r="G45" i="11"/>
  <c r="H45" i="11" s="1"/>
  <c r="G47" i="11"/>
  <c r="H47" i="11" s="1"/>
  <c r="G39" i="11"/>
  <c r="H39" i="11" s="1"/>
  <c r="G40" i="11"/>
  <c r="H40" i="11" s="1"/>
  <c r="G48" i="11"/>
  <c r="H48" i="11" s="1"/>
  <c r="G49" i="11"/>
  <c r="H49" i="11" s="1"/>
  <c r="G35" i="11"/>
  <c r="H35" i="11" s="1"/>
  <c r="G37" i="11"/>
  <c r="H37" i="11" s="1"/>
  <c r="G36" i="11"/>
  <c r="H36" i="11" s="1"/>
  <c r="G17" i="11"/>
  <c r="H17" i="11" s="1"/>
  <c r="G64" i="3"/>
  <c r="H64" i="3" s="1"/>
  <c r="G63" i="3"/>
  <c r="H63" i="3" s="1"/>
  <c r="G60" i="3"/>
  <c r="H60" i="3" s="1"/>
  <c r="G53" i="3"/>
  <c r="H53" i="3" s="1"/>
  <c r="G54" i="3"/>
  <c r="H54" i="3" s="1"/>
  <c r="G55" i="3"/>
  <c r="H55" i="3" s="1"/>
  <c r="G56" i="3"/>
  <c r="H56" i="3" s="1"/>
  <c r="G57" i="3"/>
  <c r="H57" i="3" s="1"/>
  <c r="G52" i="3"/>
  <c r="H52" i="3" s="1"/>
  <c r="G49" i="3"/>
  <c r="H49" i="3" s="1"/>
  <c r="G48" i="3"/>
  <c r="H48" i="3" s="1"/>
  <c r="G47" i="3"/>
  <c r="H47" i="3" s="1"/>
  <c r="G46" i="3"/>
  <c r="H46" i="3" s="1"/>
  <c r="H15" i="3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3" i="3"/>
  <c r="H33" i="3" s="1"/>
  <c r="G32" i="3"/>
  <c r="H32" i="3" s="1"/>
  <c r="G30" i="3"/>
  <c r="H30" i="3" s="1"/>
  <c r="G29" i="3"/>
  <c r="H29" i="3" s="1"/>
  <c r="G28" i="3"/>
  <c r="H28" i="3" s="1"/>
  <c r="G25" i="3"/>
  <c r="H25" i="3" s="1"/>
  <c r="G26" i="3"/>
  <c r="H26" i="3" s="1"/>
  <c r="G24" i="3"/>
  <c r="H24" i="3" s="1"/>
  <c r="G19" i="3"/>
  <c r="H19" i="3" s="1"/>
  <c r="G20" i="3"/>
  <c r="H20" i="3" s="1"/>
  <c r="G21" i="3"/>
  <c r="H21" i="3" s="1"/>
  <c r="G22" i="3"/>
  <c r="H22" i="3" s="1"/>
  <c r="G18" i="3"/>
  <c r="H18" i="3" s="1"/>
  <c r="G18" i="11" l="1"/>
  <c r="G19" i="11"/>
  <c r="G20" i="11"/>
  <c r="G21" i="11"/>
  <c r="G22" i="11"/>
  <c r="G23" i="11"/>
  <c r="G16" i="11"/>
  <c r="H23" i="11" l="1"/>
  <c r="H22" i="11"/>
  <c r="H21" i="11"/>
  <c r="H20" i="11"/>
  <c r="H19" i="11"/>
  <c r="H18" i="11"/>
  <c r="H16" i="11"/>
  <c r="B9" i="13"/>
</calcChain>
</file>

<file path=xl/sharedStrings.xml><?xml version="1.0" encoding="utf-8"?>
<sst xmlns="http://schemas.openxmlformats.org/spreadsheetml/2006/main" count="212" uniqueCount="126">
  <si>
    <t>DATE :</t>
  </si>
  <si>
    <t xml:space="preserve"> </t>
  </si>
  <si>
    <t>UNIT COST</t>
  </si>
  <si>
    <t>TOTAL</t>
  </si>
  <si>
    <t>STAGE</t>
  </si>
  <si>
    <t>CODE</t>
  </si>
  <si>
    <t>260</t>
  </si>
  <si>
    <t>245</t>
  </si>
  <si>
    <t>%</t>
  </si>
  <si>
    <t>100 %</t>
  </si>
  <si>
    <t>SERVICE :</t>
  </si>
  <si>
    <t>R/I</t>
  </si>
  <si>
    <t>CENTRAL</t>
  </si>
  <si>
    <t>VAC. R/I</t>
  </si>
  <si>
    <t>Finishing</t>
  </si>
  <si>
    <t xml:space="preserve">  NOTE :   ALL INVOICES MUST INCLUDE THE FOLLOWING ITEMS</t>
  </si>
  <si>
    <t>SCHEDULE "C"</t>
  </si>
  <si>
    <t>PROJECTS :</t>
  </si>
  <si>
    <t>SERIES :</t>
  </si>
  <si>
    <t>CONTRACTOR :</t>
  </si>
  <si>
    <t>Work Schedule # :</t>
  </si>
  <si>
    <t>HST</t>
  </si>
  <si>
    <t xml:space="preserve">DESCRIPTION </t>
  </si>
  <si>
    <t>CENTRAL VACUUM</t>
  </si>
  <si>
    <t xml:space="preserve">Contractor Initials: </t>
  </si>
  <si>
    <t>MULTI MEDIA</t>
  </si>
  <si>
    <t>** PO REQUIRED **</t>
  </si>
  <si>
    <t>1016 LOFT</t>
  </si>
  <si>
    <t xml:space="preserve">Valecraft Homes (2019) Initials: </t>
  </si>
  <si>
    <t>Labour Rate</t>
  </si>
  <si>
    <t>Wiring</t>
  </si>
  <si>
    <t>Speakers</t>
  </si>
  <si>
    <t>Paradigm 6.5" In-Ceiling Speaker (H65-R)</t>
  </si>
  <si>
    <t>Paradigm 6.5" Angled In-Ceiling Speaker (H65-A)</t>
  </si>
  <si>
    <t>Conduits</t>
  </si>
  <si>
    <t>Media PANEL</t>
  </si>
  <si>
    <t>TV Mounts</t>
  </si>
  <si>
    <t>47" - 90" Low-Profile Tilting TV Wall Mount - SN-4790T</t>
  </si>
  <si>
    <t>DAYS</t>
  </si>
  <si>
    <t>TERMS OF PAYMENT</t>
  </si>
  <si>
    <t>CONTRACT #:</t>
  </si>
  <si>
    <t>ALL SERIES</t>
  </si>
  <si>
    <t>Standard Vacuum Outlet c/w Vacuum Outlet &amp; Plate - Rough-In to 2" Below Basement Floor Joists</t>
  </si>
  <si>
    <t>Additional Phone Outlet (Cat5E)</t>
  </si>
  <si>
    <t>Additional Cable Outlet (RG6)</t>
  </si>
  <si>
    <t>Additional Data Outlet (Cat5E)</t>
  </si>
  <si>
    <t>Upgrade Standard Outlet to Cat6 Outlet</t>
  </si>
  <si>
    <t>Additional Data Outlet (Cat6)</t>
  </si>
  <si>
    <t>Supply &amp; Install HDMI Cable (Maximum Length of 12ft)</t>
  </si>
  <si>
    <t>Supply &amp; Install HDMI Cable (Maximum Length of 25ft)</t>
  </si>
  <si>
    <t>Supply &amp; Install HDMI Cable (Maximum Length of 40ft)</t>
  </si>
  <si>
    <t>Single Speaker Pre-Wire c/w Binding Posts (#14 Awg Wire)</t>
  </si>
  <si>
    <t>Single Stereo Speaker Pre-Wire c/w Binding Posts (#14 Awg Wire)</t>
  </si>
  <si>
    <t>2 Speaker Pre-Wire c/w Binding Posts (#14 Awg Wire)</t>
  </si>
  <si>
    <t>Security Pre-Wire (Per Location) Does not Include Keypad</t>
  </si>
  <si>
    <t>Security Pre-Wire (Per Location) Keypad</t>
  </si>
  <si>
    <t>Single 6.5" Ceiling Speaker (SS-ICS-6) Wiring Included</t>
  </si>
  <si>
    <t>1 Pair of 6.5" Ceiling Speakers (SS-ICS-6) Wiring Included</t>
  </si>
  <si>
    <t>Single Stereo Ceiling Speaker (CS16CSM) Wiring Included</t>
  </si>
  <si>
    <t>Single 6.5" Pivoting Klipsch Ceiling Speaker (DS160CDT) Wiring Included</t>
  </si>
  <si>
    <t>1 Pair of 6.5" Pivoting Klipsch Ceiling Speaker (DS160CDT) Wiring Included</t>
  </si>
  <si>
    <t>1 Pair of Klipsch In-Wall Speakers (KLI-DS160W) (Can Not be Installed on Ext Walls) Wiring Incl.</t>
  </si>
  <si>
    <t>Attic Pipe - 2" Vac Pipe From Electrical Panel Location to Attic</t>
  </si>
  <si>
    <t xml:space="preserve">Audio/Video Conduit - Direct Run - Straight Drop Down 2" Vac Pipe  </t>
  </si>
  <si>
    <t xml:space="preserve">Audio/Video Conduit - Direct Run - Offset -  2" Vac Pipe  </t>
  </si>
  <si>
    <t>Audio/Video Conduit - Non-Direct Run -2" Vac Pipe from Tv to Bsmt. &amp; from Bsmt. to Receiver</t>
  </si>
  <si>
    <t>Standard Extension - Extend Vacuum Pipe to Canister Location</t>
  </si>
  <si>
    <t>Vacuum Pan (Black or White)</t>
  </si>
  <si>
    <t xml:space="preserve">Supply &amp; Install Vacuum Canister c/w Accessory Kit (CanaVac CV687 / 35CW360KIT) </t>
  </si>
  <si>
    <t>Garage Hose &amp; Accessories Kit</t>
  </si>
  <si>
    <t>35' Soft Cloth Hose Cover</t>
  </si>
  <si>
    <t>Upgrade Standard 14" Panel to 14" x 28" Hubbell</t>
  </si>
  <si>
    <t>47" - 90" Full Motion Dual Arm Articulating TV Wall Mount - SM-4290DFM</t>
  </si>
  <si>
    <t>810-3</t>
  </si>
  <si>
    <t>810-4</t>
  </si>
  <si>
    <t>826-3</t>
  </si>
  <si>
    <t>826-4</t>
  </si>
  <si>
    <t>105-2</t>
  </si>
  <si>
    <t>105-3</t>
  </si>
  <si>
    <t>INCLUDED</t>
  </si>
  <si>
    <t>Total</t>
  </si>
  <si>
    <t>804-2</t>
  </si>
  <si>
    <t>804-3</t>
  </si>
  <si>
    <t>UNIT CREDIT</t>
  </si>
  <si>
    <t>800 &amp; 1000 SERIES</t>
  </si>
  <si>
    <t>OPTION</t>
  </si>
  <si>
    <t>MODEL</t>
  </si>
  <si>
    <t>DESCRIPTION</t>
  </si>
  <si>
    <t>Opt Basement Rec Room</t>
  </si>
  <si>
    <t>Additional Vac Outlet</t>
  </si>
  <si>
    <r>
      <t xml:space="preserve">      A - Contract No. , Lot / Unit No. , Model No. , Project Name,</t>
    </r>
    <r>
      <rPr>
        <b/>
        <sz val="12"/>
        <rFont val="Arial"/>
        <family val="2"/>
      </rPr>
      <t xml:space="preserve"> Completion Slip #, P.O.# (if required) Description of work</t>
    </r>
  </si>
  <si>
    <t xml:space="preserve">      B - Codes for your operations as per Schedule "C"</t>
  </si>
  <si>
    <t xml:space="preserve">      C - Invoices which have more than one Contract No.  will not be accepted</t>
  </si>
  <si>
    <t xml:space="preserve">      D - A Purchase Order # must be obtained for all work performed which is not included in this contract such </t>
  </si>
  <si>
    <t xml:space="preserve">           as extras, repairs and service. This work must be submitted  on a separate invoice for each Purchase Order #.    </t>
  </si>
  <si>
    <t xml:space="preserve">      E - All invoices, extras, repairs or other must be accompanied by a completion slip, change order or work order from</t>
  </si>
  <si>
    <t xml:space="preserve">           a Valecraft Superintendent and a Purchase Order if applicable.</t>
  </si>
  <si>
    <t xml:space="preserve">      F - Code 680 is for Extras</t>
  </si>
  <si>
    <t xml:space="preserve">      G - Invoices received without ALL proper documentation will be returned.</t>
  </si>
  <si>
    <r>
      <t xml:space="preserve">      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</si>
  <si>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      B - Codes for your operations as per Schedule "C"</t>
  </si>
  <si>
    <t xml:space="preserve">            C - Invoices which have more than one Contract No.  will not be accepted</t>
  </si>
  <si>
    <t xml:space="preserve">            D - A Purchase Order # must be obtained for all work performed which is not included in this contract such as</t>
  </si>
  <si>
    <t xml:space="preserve">                 extras, repairs and service. This work must be submitted  on a separate invoice for each Purchase Order #.    </t>
  </si>
  <si>
    <t xml:space="preserve">            E - All invoices, extras, repairs or other must be accompanied by a completion slip, change order or work order from a</t>
  </si>
  <si>
    <t xml:space="preserve">                 Valecraft Superintendent and a Purchase Order if applicable.</t>
  </si>
  <si>
    <t xml:space="preserve">            F - Code 680 is for Extras</t>
  </si>
  <si>
    <t xml:space="preserve">            G - Invoices received without ALL proper documentation will be returned.</t>
  </si>
  <si>
    <t>4 x cat6 Outlets c/w Finishing Plates, Vacuum Rough-In C/W Finished Plates Terminated in</t>
  </si>
  <si>
    <t>Unfinished Basement (Allowing for 30' Hose), Also Travel Time</t>
  </si>
  <si>
    <r>
      <t xml:space="preserve">         A - Contract No. , Lot / Unit No. , Model No. , Project Name,</t>
    </r>
    <r>
      <rPr>
        <b/>
        <sz val="10"/>
        <rFont val="Arial"/>
        <family val="2"/>
      </rPr>
      <t xml:space="preserve"> Completion Slip #, P.O.# (if required) Description of work</t>
    </r>
  </si>
  <si>
    <t xml:space="preserve">         B - Codes for your operations as per Schedule "C"</t>
  </si>
  <si>
    <t xml:space="preserve">         C - Invoices which have more than one Contract No.  will not be accepted</t>
  </si>
  <si>
    <t xml:space="preserve">         D - A Purchase Order # must be obtained for all work performed which is not included in this contract such as</t>
  </si>
  <si>
    <t xml:space="preserve">              extras, repairs and service. This work must be submitted  on a separate invoice for each Purchase Order #.    </t>
  </si>
  <si>
    <t xml:space="preserve">              Valecraft Superintendent and a Purchase Order if applicable.</t>
  </si>
  <si>
    <t xml:space="preserve">         E - All invoices, extras, repairs or other must be accompanied by a completion slip, change order or work order from a</t>
  </si>
  <si>
    <t xml:space="preserve">         F - Code 680 is for Extras</t>
  </si>
  <si>
    <t xml:space="preserve">         G - Invoices received without ALL proper documentation will be returned.</t>
  </si>
  <si>
    <t>Hourly Rate for Repairs and Authorized Service Outside of Contractual Obligations</t>
  </si>
  <si>
    <t>Merkley Oaks</t>
  </si>
  <si>
    <t>XXX - XXX</t>
  </si>
  <si>
    <t>T. B. A.</t>
  </si>
  <si>
    <t>April 1, 2025 to March 31, 2026</t>
  </si>
  <si>
    <t>A-29</t>
  </si>
  <si>
    <t>CONTRACT PERIOD: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</si>
</sst>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_);\(&quot;$&quot;#,##0.00\)"/>
    <numFmt numFmtId="164" formatCode="0.00_)"/>
    <numFmt numFmtId="165" formatCode="mmmm\ d\,\ yyyy"/>
    <numFmt numFmtId="166" formatCode="&quot;$&quot;#,##0.00"/>
    <numFmt numFmtId="167" formatCode="0_)"/>
  </numFmts>
  <fonts count="33">
    <font>
      <sz val="12"/>
      <name val="Arial"/>
    </font>
    <font>
      <b/>
      <i/>
      <sz val="12"/>
      <name val="Arial"/>
      <family val="2"/>
    </font>
    <font>
      <b/>
      <i/>
      <u val="double"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2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u/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u/>
      <sz val="12"/>
      <name val="Arial"/>
      <family val="2"/>
    </font>
    <font>
      <b/>
      <u/>
      <sz val="14"/>
      <name val="Arial"/>
      <family val="2"/>
    </font>
    <font>
      <i/>
      <sz val="12"/>
      <name val="Arial"/>
      <family val="2"/>
    </font>
    <font>
      <b/>
      <i/>
      <sz val="11"/>
      <name val="Arial"/>
      <family val="2"/>
    </font>
    <font>
      <b/>
      <sz val="11"/>
      <color indexed="8"/>
      <name val="Arial"/>
      <family val="2"/>
    </font>
    <font>
      <b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6"/>
      <name val="Arial"/>
      <family val="2"/>
    </font>
    <font>
      <sz val="14"/>
      <name val="Arial"/>
      <family val="2"/>
    </font>
    <font>
      <b/>
      <i/>
      <sz val="11"/>
      <name val="Calibri"/>
      <family val="2"/>
      <scheme val="minor"/>
    </font>
    <font>
      <sz val="11"/>
      <color rgb="FFC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double">
        <color indexed="64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8"/>
      </right>
      <top style="double">
        <color indexed="64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64"/>
      </top>
      <bottom style="double">
        <color indexed="8"/>
      </bottom>
      <diagonal/>
    </border>
    <border>
      <left style="double">
        <color indexed="64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8"/>
      </right>
      <top/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 style="thin">
        <color indexed="8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8"/>
      </top>
      <bottom style="double">
        <color indexed="64"/>
      </bottom>
      <diagonal/>
    </border>
    <border>
      <left style="double">
        <color indexed="8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64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/>
      <top/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8"/>
      </bottom>
      <diagonal/>
    </border>
    <border>
      <left style="double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double">
        <color indexed="64"/>
      </right>
      <top/>
      <bottom style="double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double">
        <color indexed="64"/>
      </right>
      <top style="double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/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8"/>
      </bottom>
      <diagonal/>
    </border>
    <border>
      <left/>
      <right style="double">
        <color indexed="8"/>
      </right>
      <top style="double">
        <color indexed="64"/>
      </top>
      <bottom style="double">
        <color indexed="8"/>
      </bottom>
      <diagonal/>
    </border>
    <border>
      <left/>
      <right/>
      <top/>
      <bottom style="thin">
        <color theme="1"/>
      </bottom>
      <diagonal/>
    </border>
    <border>
      <left style="double">
        <color indexed="64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64"/>
      </right>
      <top style="double">
        <color indexed="8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/>
      <diagonal/>
    </border>
    <border>
      <left style="double">
        <color indexed="64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/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double">
        <color indexed="8"/>
      </right>
      <top style="double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double">
        <color indexed="8"/>
      </right>
      <top style="double">
        <color indexed="64"/>
      </top>
      <bottom style="double">
        <color indexed="8"/>
      </bottom>
      <diagonal/>
    </border>
    <border>
      <left/>
      <right style="double">
        <color indexed="64"/>
      </right>
      <top style="double">
        <color indexed="64"/>
      </top>
      <bottom style="double">
        <color indexed="8"/>
      </bottom>
      <diagonal/>
    </border>
  </borders>
  <cellStyleXfs count="2">
    <xf numFmtId="164" fontId="0" fillId="0" borderId="0"/>
    <xf numFmtId="167" fontId="3" fillId="0" borderId="0"/>
  </cellStyleXfs>
  <cellXfs count="299">
    <xf numFmtId="164" fontId="0" fillId="0" borderId="0" xfId="0"/>
    <xf numFmtId="164" fontId="3" fillId="0" borderId="0" xfId="0" applyFont="1"/>
    <xf numFmtId="164" fontId="6" fillId="0" borderId="0" xfId="0" applyFont="1"/>
    <xf numFmtId="164" fontId="6" fillId="0" borderId="0" xfId="0" applyFont="1" applyAlignment="1">
      <alignment vertical="center"/>
    </xf>
    <xf numFmtId="164" fontId="3" fillId="0" borderId="0" xfId="0" applyFont="1" applyAlignment="1">
      <alignment vertical="center"/>
    </xf>
    <xf numFmtId="164" fontId="9" fillId="0" borderId="0" xfId="0" applyFont="1" applyAlignment="1">
      <alignment vertical="center"/>
    </xf>
    <xf numFmtId="164" fontId="8" fillId="0" borderId="0" xfId="0" applyFont="1" applyAlignment="1">
      <alignment vertical="center"/>
    </xf>
    <xf numFmtId="164" fontId="10" fillId="0" borderId="0" xfId="0" applyFont="1" applyAlignment="1">
      <alignment vertical="center"/>
    </xf>
    <xf numFmtId="164" fontId="11" fillId="0" borderId="0" xfId="0" applyFont="1" applyAlignment="1">
      <alignment vertical="center"/>
    </xf>
    <xf numFmtId="164" fontId="8" fillId="0" borderId="6" xfId="0" applyFont="1" applyBorder="1" applyAlignment="1">
      <alignment vertical="center"/>
    </xf>
    <xf numFmtId="164" fontId="13" fillId="0" borderId="0" xfId="0" applyFont="1" applyAlignment="1">
      <alignment vertical="center"/>
    </xf>
    <xf numFmtId="164" fontId="14" fillId="0" borderId="5" xfId="0" applyFont="1" applyBorder="1" applyAlignment="1">
      <alignment horizontal="left" vertical="center"/>
    </xf>
    <xf numFmtId="164" fontId="14" fillId="0" borderId="0" xfId="0" applyFont="1" applyAlignment="1">
      <alignment vertical="center"/>
    </xf>
    <xf numFmtId="164" fontId="4" fillId="0" borderId="4" xfId="0" applyFont="1" applyBorder="1" applyAlignment="1">
      <alignment horizontal="center" vertical="center"/>
    </xf>
    <xf numFmtId="164" fontId="3" fillId="0" borderId="16" xfId="0" applyFont="1" applyBorder="1" applyAlignment="1">
      <alignment vertical="center"/>
    </xf>
    <xf numFmtId="164" fontId="3" fillId="0" borderId="17" xfId="0" applyFont="1" applyBorder="1" applyAlignment="1">
      <alignment vertical="center"/>
    </xf>
    <xf numFmtId="164" fontId="3" fillId="0" borderId="18" xfId="0" applyFont="1" applyBorder="1" applyAlignment="1">
      <alignment vertical="center"/>
    </xf>
    <xf numFmtId="164" fontId="3" fillId="0" borderId="19" xfId="0" applyFont="1" applyBorder="1" applyAlignment="1">
      <alignment vertical="center"/>
    </xf>
    <xf numFmtId="164" fontId="1" fillId="0" borderId="0" xfId="0" applyFont="1" applyAlignment="1">
      <alignment vertical="center"/>
    </xf>
    <xf numFmtId="164" fontId="3" fillId="0" borderId="0" xfId="0" applyFont="1" applyAlignment="1">
      <alignment horizontal="right" vertical="center"/>
    </xf>
    <xf numFmtId="164" fontId="13" fillId="0" borderId="19" xfId="0" applyFont="1" applyBorder="1" applyAlignment="1">
      <alignment horizontal="right" vertical="center"/>
    </xf>
    <xf numFmtId="164" fontId="13" fillId="0" borderId="0" xfId="0" applyFont="1" applyAlignment="1">
      <alignment horizontal="right" vertical="center"/>
    </xf>
    <xf numFmtId="164" fontId="3" fillId="0" borderId="20" xfId="0" applyFont="1" applyBorder="1" applyAlignment="1">
      <alignment vertical="center"/>
    </xf>
    <xf numFmtId="164" fontId="4" fillId="0" borderId="0" xfId="0" applyFont="1" applyAlignment="1">
      <alignment vertical="center"/>
    </xf>
    <xf numFmtId="164" fontId="4" fillId="0" borderId="20" xfId="0" applyFont="1" applyBorder="1" applyAlignment="1">
      <alignment horizontal="left" vertical="center"/>
    </xf>
    <xf numFmtId="164" fontId="4" fillId="0" borderId="0" xfId="0" applyFont="1" applyAlignment="1">
      <alignment horizontal="left" vertical="center"/>
    </xf>
    <xf numFmtId="164" fontId="13" fillId="0" borderId="20" xfId="0" applyFont="1" applyBorder="1" applyAlignment="1">
      <alignment vertical="center"/>
    </xf>
    <xf numFmtId="164" fontId="5" fillId="0" borderId="0" xfId="0" applyFont="1" applyAlignment="1">
      <alignment vertical="center"/>
    </xf>
    <xf numFmtId="164" fontId="13" fillId="0" borderId="19" xfId="0" applyFont="1" applyBorder="1" applyAlignment="1">
      <alignment vertical="center"/>
    </xf>
    <xf numFmtId="164" fontId="8" fillId="0" borderId="20" xfId="0" applyFont="1" applyBorder="1" applyAlignment="1">
      <alignment vertical="center"/>
    </xf>
    <xf numFmtId="164" fontId="4" fillId="0" borderId="15" xfId="0" applyFont="1" applyBorder="1" applyAlignment="1">
      <alignment horizontal="center" vertical="center"/>
    </xf>
    <xf numFmtId="164" fontId="8" fillId="0" borderId="19" xfId="0" applyFont="1" applyBorder="1" applyAlignment="1">
      <alignment vertical="center"/>
    </xf>
    <xf numFmtId="164" fontId="9" fillId="0" borderId="19" xfId="0" applyFont="1" applyBorder="1" applyAlignment="1">
      <alignment vertical="center"/>
    </xf>
    <xf numFmtId="164" fontId="12" fillId="0" borderId="20" xfId="0" applyFont="1" applyBorder="1" applyAlignment="1">
      <alignment vertical="center"/>
    </xf>
    <xf numFmtId="164" fontId="3" fillId="0" borderId="28" xfId="0" applyFont="1" applyBorder="1" applyAlignment="1">
      <alignment vertical="center"/>
    </xf>
    <xf numFmtId="164" fontId="3" fillId="0" borderId="29" xfId="0" applyFont="1" applyBorder="1" applyAlignment="1">
      <alignment vertical="center"/>
    </xf>
    <xf numFmtId="164" fontId="3" fillId="0" borderId="30" xfId="0" applyFont="1" applyBorder="1" applyAlignment="1">
      <alignment vertical="center"/>
    </xf>
    <xf numFmtId="1" fontId="16" fillId="0" borderId="0" xfId="0" applyNumberFormat="1" applyFont="1" applyAlignment="1">
      <alignment horizontal="center" vertical="center"/>
    </xf>
    <xf numFmtId="164" fontId="4" fillId="0" borderId="20" xfId="0" applyFont="1" applyBorder="1" applyAlignment="1">
      <alignment vertical="center"/>
    </xf>
    <xf numFmtId="164" fontId="3" fillId="0" borderId="17" xfId="0" applyFont="1" applyBorder="1"/>
    <xf numFmtId="164" fontId="12" fillId="0" borderId="17" xfId="0" applyFont="1" applyBorder="1"/>
    <xf numFmtId="164" fontId="14" fillId="0" borderId="19" xfId="0" applyFont="1" applyBorder="1" applyAlignment="1">
      <alignment horizontal="right" vertical="center"/>
    </xf>
    <xf numFmtId="164" fontId="4" fillId="0" borderId="19" xfId="0" applyFont="1" applyBorder="1" applyAlignment="1">
      <alignment vertical="center"/>
    </xf>
    <xf numFmtId="164" fontId="18" fillId="0" borderId="0" xfId="0" applyFont="1" applyAlignment="1">
      <alignment vertical="center"/>
    </xf>
    <xf numFmtId="164" fontId="18" fillId="0" borderId="20" xfId="0" applyFont="1" applyBorder="1" applyAlignment="1">
      <alignment vertical="center"/>
    </xf>
    <xf numFmtId="165" fontId="4" fillId="0" borderId="20" xfId="0" applyNumberFormat="1" applyFont="1" applyBorder="1" applyAlignment="1">
      <alignment vertical="center"/>
    </xf>
    <xf numFmtId="164" fontId="14" fillId="0" borderId="0" xfId="0" applyFont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14" fillId="0" borderId="20" xfId="0" applyFont="1" applyBorder="1" applyAlignment="1">
      <alignment horizontal="center" vertical="center"/>
    </xf>
    <xf numFmtId="164" fontId="13" fillId="0" borderId="21" xfId="0" applyFont="1" applyBorder="1" applyAlignment="1">
      <alignment vertical="center"/>
    </xf>
    <xf numFmtId="164" fontId="14" fillId="0" borderId="9" xfId="0" applyFont="1" applyBorder="1" applyAlignment="1">
      <alignment horizontal="center" vertical="center"/>
    </xf>
    <xf numFmtId="164" fontId="14" fillId="0" borderId="11" xfId="0" applyFont="1" applyBorder="1" applyAlignment="1">
      <alignment horizontal="center" vertical="center"/>
    </xf>
    <xf numFmtId="164" fontId="14" fillId="0" borderId="0" xfId="0" applyFont="1" applyAlignment="1">
      <alignment horizontal="center" vertical="center"/>
    </xf>
    <xf numFmtId="1" fontId="20" fillId="2" borderId="19" xfId="0" applyNumberFormat="1" applyFont="1" applyFill="1" applyBorder="1" applyAlignment="1">
      <alignment horizontal="center" vertical="center"/>
    </xf>
    <xf numFmtId="164" fontId="14" fillId="0" borderId="51" xfId="0" applyFont="1" applyBorder="1" applyAlignment="1">
      <alignment horizontal="center" vertical="center"/>
    </xf>
    <xf numFmtId="164" fontId="14" fillId="0" borderId="52" xfId="0" applyFont="1" applyBorder="1" applyAlignment="1">
      <alignment horizontal="center" vertical="center"/>
    </xf>
    <xf numFmtId="164" fontId="21" fillId="0" borderId="23" xfId="0" applyFont="1" applyBorder="1" applyAlignment="1">
      <alignment horizontal="center" vertical="center"/>
    </xf>
    <xf numFmtId="164" fontId="21" fillId="0" borderId="3" xfId="0" applyFont="1" applyBorder="1" applyAlignment="1">
      <alignment horizontal="center" vertical="center"/>
    </xf>
    <xf numFmtId="164" fontId="21" fillId="0" borderId="50" xfId="0" applyFont="1" applyBorder="1" applyAlignment="1">
      <alignment horizontal="center" vertical="center"/>
    </xf>
    <xf numFmtId="164" fontId="21" fillId="0" borderId="14" xfId="0" applyFont="1" applyBorder="1" applyAlignment="1">
      <alignment horizontal="center" vertical="center"/>
    </xf>
    <xf numFmtId="164" fontId="21" fillId="0" borderId="55" xfId="0" applyFont="1" applyBorder="1" applyAlignment="1">
      <alignment horizontal="center" vertical="center"/>
    </xf>
    <xf numFmtId="164" fontId="22" fillId="0" borderId="14" xfId="0" applyFont="1" applyBorder="1" applyAlignment="1">
      <alignment horizontal="center" vertical="center"/>
    </xf>
    <xf numFmtId="164" fontId="22" fillId="0" borderId="24" xfId="0" applyFont="1" applyBorder="1" applyAlignment="1">
      <alignment horizontal="center" vertical="center"/>
    </xf>
    <xf numFmtId="164" fontId="23" fillId="0" borderId="25" xfId="0" applyFont="1" applyBorder="1" applyAlignment="1">
      <alignment horizontal="center" vertical="center"/>
    </xf>
    <xf numFmtId="164" fontId="21" fillId="0" borderId="4" xfId="0" applyFont="1" applyBorder="1" applyAlignment="1">
      <alignment horizontal="center" vertical="center"/>
    </xf>
    <xf numFmtId="164" fontId="21" fillId="0" borderId="12" xfId="0" applyFont="1" applyBorder="1" applyAlignment="1">
      <alignment horizontal="center" vertical="center"/>
    </xf>
    <xf numFmtId="164" fontId="21" fillId="0" borderId="2" xfId="0" applyFont="1" applyBorder="1" applyAlignment="1">
      <alignment horizontal="center" vertical="center"/>
    </xf>
    <xf numFmtId="164" fontId="21" fillId="0" borderId="54" xfId="0" applyFont="1" applyBorder="1" applyAlignment="1">
      <alignment horizontal="center" vertical="center"/>
    </xf>
    <xf numFmtId="164" fontId="21" fillId="0" borderId="25" xfId="0" applyFont="1" applyBorder="1" applyAlignment="1">
      <alignment horizontal="center" vertical="center"/>
    </xf>
    <xf numFmtId="164" fontId="21" fillId="0" borderId="1" xfId="0" applyFont="1" applyBorder="1" applyAlignment="1">
      <alignment horizontal="center" vertical="center"/>
    </xf>
    <xf numFmtId="1" fontId="21" fillId="0" borderId="12" xfId="0" applyNumberFormat="1" applyFont="1" applyBorder="1" applyAlignment="1">
      <alignment horizontal="center" vertical="center"/>
    </xf>
    <xf numFmtId="1" fontId="21" fillId="0" borderId="2" xfId="0" applyNumberFormat="1" applyFont="1" applyBorder="1" applyAlignment="1">
      <alignment horizontal="center" vertical="center"/>
    </xf>
    <xf numFmtId="10" fontId="24" fillId="0" borderId="1" xfId="0" applyNumberFormat="1" applyFont="1" applyBorder="1" applyAlignment="1">
      <alignment horizontal="center" vertical="center"/>
    </xf>
    <xf numFmtId="164" fontId="6" fillId="0" borderId="26" xfId="0" applyFont="1" applyBorder="1" applyAlignment="1">
      <alignment horizontal="center" vertical="center"/>
    </xf>
    <xf numFmtId="164" fontId="22" fillId="0" borderId="48" xfId="0" applyFont="1" applyBorder="1" applyAlignment="1">
      <alignment horizontal="center" vertical="center"/>
    </xf>
    <xf numFmtId="164" fontId="22" fillId="0" borderId="47" xfId="0" applyFont="1" applyBorder="1" applyAlignment="1">
      <alignment horizontal="center" vertical="center"/>
    </xf>
    <xf numFmtId="164" fontId="27" fillId="0" borderId="0" xfId="0" applyFont="1" applyAlignment="1">
      <alignment vertical="center"/>
    </xf>
    <xf numFmtId="164" fontId="24" fillId="0" borderId="13" xfId="0" applyFont="1" applyBorder="1" applyAlignment="1">
      <alignment horizontal="center" vertical="center"/>
    </xf>
    <xf numFmtId="164" fontId="24" fillId="0" borderId="10" xfId="0" applyFont="1" applyBorder="1" applyAlignment="1">
      <alignment horizontal="center" vertical="center"/>
    </xf>
    <xf numFmtId="164" fontId="24" fillId="0" borderId="22" xfId="0" applyFont="1" applyBorder="1" applyAlignment="1">
      <alignment horizontal="center" vertical="center"/>
    </xf>
    <xf numFmtId="164" fontId="4" fillId="0" borderId="56" xfId="0" applyFont="1" applyBorder="1" applyAlignment="1">
      <alignment horizontal="left" vertical="center"/>
    </xf>
    <xf numFmtId="166" fontId="19" fillId="0" borderId="59" xfId="0" applyNumberFormat="1" applyFont="1" applyBorder="1" applyAlignment="1">
      <alignment horizontal="center" vertical="center"/>
    </xf>
    <xf numFmtId="9" fontId="13" fillId="2" borderId="60" xfId="0" applyNumberFormat="1" applyFont="1" applyFill="1" applyBorder="1" applyAlignment="1">
      <alignment horizontal="center" vertical="center"/>
    </xf>
    <xf numFmtId="166" fontId="13" fillId="2" borderId="61" xfId="0" applyNumberFormat="1" applyFont="1" applyFill="1" applyBorder="1" applyAlignment="1">
      <alignment horizontal="center" vertical="center"/>
    </xf>
    <xf numFmtId="164" fontId="4" fillId="0" borderId="62" xfId="0" applyFont="1" applyBorder="1" applyAlignment="1">
      <alignment horizontal="left" vertical="center"/>
    </xf>
    <xf numFmtId="166" fontId="13" fillId="0" borderId="63" xfId="0" applyNumberFormat="1" applyFont="1" applyBorder="1" applyAlignment="1">
      <alignment horizontal="center" vertical="center"/>
    </xf>
    <xf numFmtId="166" fontId="13" fillId="2" borderId="64" xfId="0" applyNumberFormat="1" applyFont="1" applyFill="1" applyBorder="1" applyAlignment="1">
      <alignment horizontal="center" vertical="center"/>
    </xf>
    <xf numFmtId="166" fontId="13" fillId="2" borderId="65" xfId="0" applyNumberFormat="1" applyFont="1" applyFill="1" applyBorder="1" applyAlignment="1">
      <alignment horizontal="center" vertical="center"/>
    </xf>
    <xf numFmtId="9" fontId="23" fillId="0" borderId="70" xfId="0" applyNumberFormat="1" applyFont="1" applyBorder="1" applyAlignment="1">
      <alignment horizontal="center" vertical="center"/>
    </xf>
    <xf numFmtId="164" fontId="23" fillId="0" borderId="71" xfId="0" applyFont="1" applyBorder="1" applyAlignment="1">
      <alignment horizontal="center" vertical="center"/>
    </xf>
    <xf numFmtId="164" fontId="24" fillId="0" borderId="76" xfId="0" applyFont="1" applyBorder="1" applyAlignment="1">
      <alignment horizontal="center" vertical="center"/>
    </xf>
    <xf numFmtId="164" fontId="24" fillId="0" borderId="77" xfId="0" applyFont="1" applyBorder="1" applyAlignment="1">
      <alignment horizontal="center" vertical="center"/>
    </xf>
    <xf numFmtId="164" fontId="24" fillId="0" borderId="78" xfId="0" applyFont="1" applyBorder="1" applyAlignment="1">
      <alignment horizontal="center" vertical="center"/>
    </xf>
    <xf numFmtId="164" fontId="22" fillId="0" borderId="70" xfId="0" applyFont="1" applyBorder="1" applyAlignment="1">
      <alignment horizontal="center" vertical="center"/>
    </xf>
    <xf numFmtId="164" fontId="30" fillId="0" borderId="0" xfId="0" applyFont="1" applyAlignment="1">
      <alignment vertical="center"/>
    </xf>
    <xf numFmtId="164" fontId="13" fillId="0" borderId="6" xfId="0" applyFont="1" applyBorder="1" applyAlignment="1">
      <alignment vertical="center"/>
    </xf>
    <xf numFmtId="1" fontId="17" fillId="0" borderId="0" xfId="0" applyNumberFormat="1" applyFont="1" applyAlignment="1">
      <alignment horizontal="center" vertical="center"/>
    </xf>
    <xf numFmtId="164" fontId="30" fillId="0" borderId="20" xfId="0" applyFont="1" applyBorder="1" applyAlignment="1">
      <alignment vertical="center"/>
    </xf>
    <xf numFmtId="164" fontId="30" fillId="0" borderId="0" xfId="0" applyFont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4" fontId="14" fillId="0" borderId="4" xfId="0" applyFont="1" applyBorder="1" applyAlignment="1">
      <alignment horizontal="center" vertical="center"/>
    </xf>
    <xf numFmtId="164" fontId="31" fillId="0" borderId="48" xfId="0" applyFont="1" applyBorder="1" applyAlignment="1">
      <alignment horizontal="center" vertical="center"/>
    </xf>
    <xf numFmtId="164" fontId="24" fillId="0" borderId="0" xfId="0" applyFont="1" applyAlignment="1">
      <alignment vertical="center"/>
    </xf>
    <xf numFmtId="164" fontId="30" fillId="0" borderId="19" xfId="0" applyFont="1" applyBorder="1" applyAlignment="1">
      <alignment vertical="center"/>
    </xf>
    <xf numFmtId="164" fontId="24" fillId="0" borderId="112" xfId="0" applyFont="1" applyBorder="1" applyAlignment="1">
      <alignment horizontal="center" vertical="center"/>
    </xf>
    <xf numFmtId="9" fontId="24" fillId="0" borderId="70" xfId="0" applyNumberFormat="1" applyFont="1" applyBorder="1" applyAlignment="1">
      <alignment horizontal="center" vertical="center"/>
    </xf>
    <xf numFmtId="9" fontId="24" fillId="0" borderId="113" xfId="0" applyNumberFormat="1" applyFont="1" applyBorder="1" applyAlignment="1">
      <alignment horizontal="center" vertical="center"/>
    </xf>
    <xf numFmtId="164" fontId="24" fillId="0" borderId="48" xfId="0" applyFont="1" applyBorder="1" applyAlignment="1">
      <alignment horizontal="center" vertical="center"/>
    </xf>
    <xf numFmtId="164" fontId="24" fillId="0" borderId="71" xfId="0" applyFont="1" applyBorder="1" applyAlignment="1">
      <alignment horizontal="center" vertical="center"/>
    </xf>
    <xf numFmtId="164" fontId="22" fillId="0" borderId="74" xfId="0" applyFont="1" applyBorder="1" applyAlignment="1">
      <alignment horizontal="center" vertical="center"/>
    </xf>
    <xf numFmtId="164" fontId="22" fillId="0" borderId="82" xfId="0" applyFont="1" applyBorder="1" applyAlignment="1">
      <alignment horizontal="center" vertical="center"/>
    </xf>
    <xf numFmtId="164" fontId="22" fillId="0" borderId="83" xfId="0" applyFont="1" applyBorder="1" applyAlignment="1">
      <alignment horizontal="center" vertical="center"/>
    </xf>
    <xf numFmtId="164" fontId="31" fillId="0" borderId="84" xfId="0" applyFont="1" applyBorder="1" applyAlignment="1">
      <alignment horizontal="center" vertical="center"/>
    </xf>
    <xf numFmtId="164" fontId="22" fillId="0" borderId="55" xfId="0" applyFont="1" applyBorder="1" applyAlignment="1">
      <alignment horizontal="center" vertical="center"/>
    </xf>
    <xf numFmtId="164" fontId="22" fillId="0" borderId="75" xfId="0" applyFont="1" applyBorder="1" applyAlignment="1">
      <alignment horizontal="center" vertical="center"/>
    </xf>
    <xf numFmtId="10" fontId="24" fillId="0" borderId="75" xfId="0" applyNumberFormat="1" applyFont="1" applyBorder="1" applyAlignment="1">
      <alignment horizontal="center" vertical="center"/>
    </xf>
    <xf numFmtId="164" fontId="31" fillId="0" borderId="71" xfId="0" applyFont="1" applyBorder="1" applyAlignment="1">
      <alignment horizontal="center" vertical="center"/>
    </xf>
    <xf numFmtId="164" fontId="24" fillId="0" borderId="118" xfId="0" applyFont="1" applyBorder="1" applyAlignment="1">
      <alignment horizontal="center" vertical="center"/>
    </xf>
    <xf numFmtId="164" fontId="24" fillId="0" borderId="117" xfId="0" applyFont="1" applyBorder="1" applyAlignment="1">
      <alignment horizontal="center" vertical="center"/>
    </xf>
    <xf numFmtId="1" fontId="25" fillId="4" borderId="100" xfId="0" applyNumberFormat="1" applyFont="1" applyFill="1" applyBorder="1" applyAlignment="1">
      <alignment horizontal="center" vertical="center"/>
    </xf>
    <xf numFmtId="166" fontId="26" fillId="4" borderId="103" xfId="0" applyNumberFormat="1" applyFont="1" applyFill="1" applyBorder="1" applyAlignment="1">
      <alignment horizontal="center" vertical="center"/>
    </xf>
    <xf numFmtId="166" fontId="26" fillId="4" borderId="102" xfId="0" applyNumberFormat="1" applyFont="1" applyFill="1" applyBorder="1" applyAlignment="1">
      <alignment horizontal="center" vertical="center"/>
    </xf>
    <xf numFmtId="164" fontId="6" fillId="4" borderId="0" xfId="0" applyFont="1" applyFill="1" applyAlignment="1">
      <alignment vertical="center"/>
    </xf>
    <xf numFmtId="1" fontId="25" fillId="4" borderId="104" xfId="0" applyNumberFormat="1" applyFont="1" applyFill="1" applyBorder="1" applyAlignment="1">
      <alignment horizontal="center" vertical="center"/>
    </xf>
    <xf numFmtId="166" fontId="26" fillId="4" borderId="107" xfId="0" applyNumberFormat="1" applyFont="1" applyFill="1" applyBorder="1" applyAlignment="1">
      <alignment horizontal="center" vertical="center"/>
    </xf>
    <xf numFmtId="166" fontId="26" fillId="4" borderId="106" xfId="0" applyNumberFormat="1" applyFont="1" applyFill="1" applyBorder="1" applyAlignment="1">
      <alignment horizontal="center" vertical="center"/>
    </xf>
    <xf numFmtId="164" fontId="27" fillId="4" borderId="0" xfId="0" applyFont="1" applyFill="1" applyAlignment="1">
      <alignment vertical="center"/>
    </xf>
    <xf numFmtId="1" fontId="25" fillId="4" borderId="108" xfId="0" applyNumberFormat="1" applyFont="1" applyFill="1" applyBorder="1" applyAlignment="1">
      <alignment horizontal="center" vertical="center"/>
    </xf>
    <xf numFmtId="166" fontId="26" fillId="4" borderId="111" xfId="0" applyNumberFormat="1" applyFont="1" applyFill="1" applyBorder="1" applyAlignment="1">
      <alignment horizontal="center" vertical="center"/>
    </xf>
    <xf numFmtId="166" fontId="26" fillId="4" borderId="110" xfId="0" applyNumberFormat="1" applyFont="1" applyFill="1" applyBorder="1" applyAlignment="1">
      <alignment horizontal="center" vertical="center"/>
    </xf>
    <xf numFmtId="1" fontId="25" fillId="4" borderId="19" xfId="0" applyNumberFormat="1" applyFont="1" applyFill="1" applyBorder="1" applyAlignment="1">
      <alignment horizontal="center" vertical="center"/>
    </xf>
    <xf numFmtId="164" fontId="3" fillId="4" borderId="0" xfId="0" applyFont="1" applyFill="1" applyAlignment="1">
      <alignment vertical="center"/>
    </xf>
    <xf numFmtId="1" fontId="25" fillId="4" borderId="68" xfId="0" applyNumberFormat="1" applyFont="1" applyFill="1" applyBorder="1" applyAlignment="1">
      <alignment horizontal="center" vertical="center"/>
    </xf>
    <xf numFmtId="166" fontId="26" fillId="4" borderId="14" xfId="0" applyNumberFormat="1" applyFont="1" applyFill="1" applyBorder="1" applyAlignment="1">
      <alignment horizontal="center" vertical="center"/>
    </xf>
    <xf numFmtId="7" fontId="26" fillId="4" borderId="55" xfId="0" applyNumberFormat="1" applyFont="1" applyFill="1" applyBorder="1" applyAlignment="1">
      <alignment horizontal="center" vertical="center"/>
    </xf>
    <xf numFmtId="1" fontId="25" fillId="4" borderId="69" xfId="0" applyNumberFormat="1" applyFont="1" applyFill="1" applyBorder="1" applyAlignment="1">
      <alignment horizontal="center" vertical="center"/>
    </xf>
    <xf numFmtId="166" fontId="26" fillId="4" borderId="74" xfId="0" applyNumberFormat="1" applyFont="1" applyFill="1" applyBorder="1" applyAlignment="1">
      <alignment horizontal="center" vertical="center"/>
    </xf>
    <xf numFmtId="7" fontId="26" fillId="4" borderId="75" xfId="0" applyNumberFormat="1" applyFont="1" applyFill="1" applyBorder="1" applyAlignment="1">
      <alignment horizontal="center" vertical="center"/>
    </xf>
    <xf numFmtId="1" fontId="25" fillId="4" borderId="80" xfId="0" applyNumberFormat="1" applyFont="1" applyFill="1" applyBorder="1" applyAlignment="1">
      <alignment horizontal="center" vertical="center"/>
    </xf>
    <xf numFmtId="166" fontId="26" fillId="4" borderId="48" xfId="0" applyNumberFormat="1" applyFont="1" applyFill="1" applyBorder="1" applyAlignment="1">
      <alignment horizontal="center" vertical="center"/>
    </xf>
    <xf numFmtId="7" fontId="26" fillId="4" borderId="71" xfId="0" applyNumberFormat="1" applyFont="1" applyFill="1" applyBorder="1" applyAlignment="1">
      <alignment horizontal="center" vertical="center"/>
    </xf>
    <xf numFmtId="1" fontId="25" fillId="4" borderId="34" xfId="0" applyNumberFormat="1" applyFont="1" applyFill="1" applyBorder="1" applyAlignment="1">
      <alignment horizontal="center" vertical="center"/>
    </xf>
    <xf numFmtId="1" fontId="25" fillId="4" borderId="27" xfId="0" applyNumberFormat="1" applyFont="1" applyFill="1" applyBorder="1" applyAlignment="1">
      <alignment horizontal="center" vertical="center"/>
    </xf>
    <xf numFmtId="166" fontId="26" fillId="4" borderId="81" xfId="0" applyNumberFormat="1" applyFont="1" applyFill="1" applyBorder="1" applyAlignment="1">
      <alignment horizontal="center" vertical="center"/>
    </xf>
    <xf numFmtId="7" fontId="26" fillId="4" borderId="53" xfId="0" applyNumberFormat="1" applyFont="1" applyFill="1" applyBorder="1" applyAlignment="1">
      <alignment horizontal="center" vertical="center"/>
    </xf>
    <xf numFmtId="1" fontId="25" fillId="4" borderId="25" xfId="0" applyNumberFormat="1" applyFont="1" applyFill="1" applyBorder="1" applyAlignment="1">
      <alignment horizontal="center" vertical="center"/>
    </xf>
    <xf numFmtId="1" fontId="25" fillId="4" borderId="31" xfId="0" applyNumberFormat="1" applyFont="1" applyFill="1" applyBorder="1" applyAlignment="1">
      <alignment horizontal="center" vertical="center"/>
    </xf>
    <xf numFmtId="166" fontId="26" fillId="4" borderId="73" xfId="0" applyNumberFormat="1" applyFont="1" applyFill="1" applyBorder="1" applyAlignment="1">
      <alignment horizontal="center" vertical="center"/>
    </xf>
    <xf numFmtId="7" fontId="26" fillId="4" borderId="72" xfId="0" applyNumberFormat="1" applyFont="1" applyFill="1" applyBorder="1" applyAlignment="1">
      <alignment horizontal="center" vertical="center"/>
    </xf>
    <xf numFmtId="164" fontId="4" fillId="4" borderId="57" xfId="0" applyFont="1" applyFill="1" applyBorder="1" applyAlignment="1">
      <alignment horizontal="left" vertical="center"/>
    </xf>
    <xf numFmtId="166" fontId="13" fillId="4" borderId="38" xfId="0" applyNumberFormat="1" applyFont="1" applyFill="1" applyBorder="1" applyAlignment="1">
      <alignment horizontal="center" vertical="center"/>
    </xf>
    <xf numFmtId="166" fontId="13" fillId="4" borderId="7" xfId="0" applyNumberFormat="1" applyFont="1" applyFill="1" applyBorder="1" applyAlignment="1">
      <alignment horizontal="center" vertical="center"/>
    </xf>
    <xf numFmtId="166" fontId="13" fillId="4" borderId="37" xfId="0" applyNumberFormat="1" applyFont="1" applyFill="1" applyBorder="1" applyAlignment="1">
      <alignment horizontal="center" vertical="center"/>
    </xf>
    <xf numFmtId="164" fontId="3" fillId="4" borderId="57" xfId="0" applyFont="1" applyFill="1" applyBorder="1" applyAlignment="1">
      <alignment horizontal="left" vertical="center"/>
    </xf>
    <xf numFmtId="164" fontId="3" fillId="4" borderId="89" xfId="0" applyFont="1" applyFill="1" applyBorder="1" applyAlignment="1">
      <alignment horizontal="left" vertical="center"/>
    </xf>
    <xf numFmtId="164" fontId="4" fillId="4" borderId="58" xfId="0" applyFont="1" applyFill="1" applyBorder="1" applyAlignment="1">
      <alignment horizontal="left" vertical="center"/>
    </xf>
    <xf numFmtId="166" fontId="13" fillId="4" borderId="41" xfId="0" applyNumberFormat="1" applyFont="1" applyFill="1" applyBorder="1" applyAlignment="1">
      <alignment horizontal="center" vertical="center"/>
    </xf>
    <xf numFmtId="166" fontId="13" fillId="4" borderId="66" xfId="0" applyNumberFormat="1" applyFont="1" applyFill="1" applyBorder="1" applyAlignment="1">
      <alignment horizontal="center" vertical="center"/>
    </xf>
    <xf numFmtId="166" fontId="13" fillId="4" borderId="67" xfId="0" applyNumberFormat="1" applyFont="1" applyFill="1" applyBorder="1" applyAlignment="1">
      <alignment horizontal="center" vertical="center"/>
    </xf>
    <xf numFmtId="164" fontId="14" fillId="0" borderId="79" xfId="0" applyFont="1" applyBorder="1" applyAlignment="1">
      <alignment horizontal="center" vertical="center"/>
    </xf>
    <xf numFmtId="164" fontId="14" fillId="0" borderId="6" xfId="0" applyFont="1" applyBorder="1" applyAlignment="1">
      <alignment horizontal="center" vertical="center"/>
    </xf>
    <xf numFmtId="164" fontId="14" fillId="0" borderId="88" xfId="0" applyFont="1" applyBorder="1" applyAlignment="1">
      <alignment horizontal="center" vertical="center"/>
    </xf>
    <xf numFmtId="166" fontId="26" fillId="3" borderId="101" xfId="0" applyNumberFormat="1" applyFont="1" applyFill="1" applyBorder="1" applyAlignment="1">
      <alignment horizontal="center" vertical="center"/>
    </xf>
    <xf numFmtId="7" fontId="26" fillId="3" borderId="102" xfId="0" applyNumberFormat="1" applyFont="1" applyFill="1" applyBorder="1" applyAlignment="1">
      <alignment horizontal="center" vertical="center"/>
    </xf>
    <xf numFmtId="7" fontId="24" fillId="3" borderId="103" xfId="0" applyNumberFormat="1" applyFont="1" applyFill="1" applyBorder="1" applyAlignment="1">
      <alignment horizontal="center" vertical="center"/>
    </xf>
    <xf numFmtId="7" fontId="26" fillId="3" borderId="114" xfId="0" applyNumberFormat="1" applyFont="1" applyFill="1" applyBorder="1" applyAlignment="1">
      <alignment horizontal="center" vertical="center"/>
    </xf>
    <xf numFmtId="166" fontId="26" fillId="3" borderId="105" xfId="0" applyNumberFormat="1" applyFont="1" applyFill="1" applyBorder="1" applyAlignment="1">
      <alignment horizontal="center" vertical="center"/>
    </xf>
    <xf numFmtId="7" fontId="26" fillId="3" borderId="106" xfId="0" applyNumberFormat="1" applyFont="1" applyFill="1" applyBorder="1" applyAlignment="1">
      <alignment horizontal="center" vertical="center"/>
    </xf>
    <xf numFmtId="7" fontId="24" fillId="3" borderId="107" xfId="0" applyNumberFormat="1" applyFont="1" applyFill="1" applyBorder="1" applyAlignment="1">
      <alignment horizontal="center" vertical="center"/>
    </xf>
    <xf numFmtId="7" fontId="26" fillId="3" borderId="115" xfId="0" applyNumberFormat="1" applyFont="1" applyFill="1" applyBorder="1" applyAlignment="1">
      <alignment horizontal="center" vertical="center"/>
    </xf>
    <xf numFmtId="166" fontId="26" fillId="3" borderId="109" xfId="0" applyNumberFormat="1" applyFont="1" applyFill="1" applyBorder="1" applyAlignment="1">
      <alignment horizontal="center" vertical="center"/>
    </xf>
    <xf numFmtId="7" fontId="26" fillId="3" borderId="110" xfId="0" applyNumberFormat="1" applyFont="1" applyFill="1" applyBorder="1" applyAlignment="1">
      <alignment horizontal="center" vertical="center"/>
    </xf>
    <xf numFmtId="7" fontId="24" fillId="3" borderId="111" xfId="0" applyNumberFormat="1" applyFont="1" applyFill="1" applyBorder="1" applyAlignment="1">
      <alignment horizontal="center" vertical="center"/>
    </xf>
    <xf numFmtId="7" fontId="26" fillId="3" borderId="116" xfId="0" applyNumberFormat="1" applyFont="1" applyFill="1" applyBorder="1" applyAlignment="1">
      <alignment horizontal="center" vertical="center"/>
    </xf>
    <xf numFmtId="166" fontId="13" fillId="3" borderId="38" xfId="0" applyNumberFormat="1" applyFont="1" applyFill="1" applyBorder="1" applyAlignment="1">
      <alignment horizontal="center" vertical="center"/>
    </xf>
    <xf numFmtId="166" fontId="13" fillId="3" borderId="7" xfId="0" applyNumberFormat="1" applyFont="1" applyFill="1" applyBorder="1" applyAlignment="1">
      <alignment horizontal="center" vertical="center"/>
    </xf>
    <xf numFmtId="166" fontId="13" fillId="3" borderId="37" xfId="0" applyNumberFormat="1" applyFont="1" applyFill="1" applyBorder="1" applyAlignment="1">
      <alignment horizontal="center" vertical="center"/>
    </xf>
    <xf numFmtId="166" fontId="4" fillId="3" borderId="15" xfId="0" applyNumberFormat="1" applyFont="1" applyFill="1" applyBorder="1" applyAlignment="1">
      <alignment horizontal="center" vertical="center"/>
    </xf>
    <xf numFmtId="164" fontId="4" fillId="0" borderId="5" xfId="0" applyFont="1" applyBorder="1" applyAlignment="1">
      <alignment horizontal="center" vertical="center"/>
    </xf>
    <xf numFmtId="7" fontId="24" fillId="3" borderId="14" xfId="0" applyNumberFormat="1" applyFont="1" applyFill="1" applyBorder="1" applyAlignment="1">
      <alignment horizontal="center" vertical="center"/>
    </xf>
    <xf numFmtId="7" fontId="26" fillId="3" borderId="55" xfId="0" applyNumberFormat="1" applyFont="1" applyFill="1" applyBorder="1" applyAlignment="1">
      <alignment horizontal="center" vertical="center"/>
    </xf>
    <xf numFmtId="7" fontId="26" fillId="3" borderId="82" xfId="0" applyNumberFormat="1" applyFont="1" applyFill="1" applyBorder="1" applyAlignment="1">
      <alignment horizontal="center" vertical="center"/>
    </xf>
    <xf numFmtId="7" fontId="24" fillId="3" borderId="74" xfId="0" applyNumberFormat="1" applyFont="1" applyFill="1" applyBorder="1" applyAlignment="1">
      <alignment horizontal="center" vertical="center"/>
    </xf>
    <xf numFmtId="7" fontId="26" fillId="3" borderId="75" xfId="0" applyNumberFormat="1" applyFont="1" applyFill="1" applyBorder="1" applyAlignment="1">
      <alignment horizontal="center" vertical="center"/>
    </xf>
    <xf numFmtId="7" fontId="26" fillId="3" borderId="83" xfId="0" applyNumberFormat="1" applyFont="1" applyFill="1" applyBorder="1" applyAlignment="1">
      <alignment horizontal="center" vertical="center"/>
    </xf>
    <xf numFmtId="7" fontId="24" fillId="3" borderId="48" xfId="0" applyNumberFormat="1" applyFont="1" applyFill="1" applyBorder="1" applyAlignment="1">
      <alignment horizontal="center" vertical="center"/>
    </xf>
    <xf numFmtId="7" fontId="26" fillId="3" borderId="71" xfId="0" applyNumberFormat="1" applyFont="1" applyFill="1" applyBorder="1" applyAlignment="1">
      <alignment horizontal="center" vertical="center"/>
    </xf>
    <xf numFmtId="7" fontId="26" fillId="3" borderId="84" xfId="0" applyNumberFormat="1" applyFont="1" applyFill="1" applyBorder="1" applyAlignment="1">
      <alignment horizontal="center" vertical="center"/>
    </xf>
    <xf numFmtId="7" fontId="24" fillId="3" borderId="81" xfId="0" applyNumberFormat="1" applyFont="1" applyFill="1" applyBorder="1" applyAlignment="1">
      <alignment horizontal="center" vertical="center"/>
    </xf>
    <xf numFmtId="7" fontId="26" fillId="3" borderId="53" xfId="0" applyNumberFormat="1" applyFont="1" applyFill="1" applyBorder="1" applyAlignment="1">
      <alignment horizontal="center" vertical="center"/>
    </xf>
    <xf numFmtId="7" fontId="26" fillId="3" borderId="85" xfId="0" applyNumberFormat="1" applyFont="1" applyFill="1" applyBorder="1" applyAlignment="1">
      <alignment horizontal="center" vertical="center"/>
    </xf>
    <xf numFmtId="7" fontId="24" fillId="3" borderId="73" xfId="0" applyNumberFormat="1" applyFont="1" applyFill="1" applyBorder="1" applyAlignment="1">
      <alignment horizontal="center" vertical="center"/>
    </xf>
    <xf numFmtId="7" fontId="26" fillId="3" borderId="72" xfId="0" applyNumberFormat="1" applyFont="1" applyFill="1" applyBorder="1" applyAlignment="1">
      <alignment horizontal="center" vertical="center"/>
    </xf>
    <xf numFmtId="7" fontId="26" fillId="3" borderId="86" xfId="0" applyNumberFormat="1" applyFont="1" applyFill="1" applyBorder="1" applyAlignment="1">
      <alignment horizontal="center" vertical="center"/>
    </xf>
    <xf numFmtId="164" fontId="14" fillId="0" borderId="29" xfId="0" applyFont="1" applyBorder="1" applyAlignment="1">
      <alignment vertical="center"/>
    </xf>
    <xf numFmtId="164" fontId="14" fillId="0" borderId="0" xfId="0" quotePrefix="1" applyFont="1" applyAlignment="1">
      <alignment horizontal="center" vertical="center"/>
    </xf>
    <xf numFmtId="166" fontId="32" fillId="4" borderId="38" xfId="0" applyNumberFormat="1" applyFont="1" applyFill="1" applyBorder="1" applyAlignment="1">
      <alignment horizontal="center" vertical="center"/>
    </xf>
    <xf numFmtId="166" fontId="13" fillId="3" borderId="90" xfId="0" applyNumberFormat="1" applyFont="1" applyFill="1" applyBorder="1" applyAlignment="1">
      <alignment horizontal="center" vertical="center"/>
    </xf>
    <xf numFmtId="166" fontId="13" fillId="3" borderId="91" xfId="0" applyNumberFormat="1" applyFont="1" applyFill="1" applyBorder="1" applyAlignment="1">
      <alignment horizontal="center" vertical="center"/>
    </xf>
    <xf numFmtId="166" fontId="13" fillId="3" borderId="92" xfId="0" applyNumberFormat="1" applyFont="1" applyFill="1" applyBorder="1" applyAlignment="1">
      <alignment horizontal="center" vertical="center"/>
    </xf>
    <xf numFmtId="164" fontId="29" fillId="0" borderId="19" xfId="0" applyFont="1" applyBorder="1" applyAlignment="1">
      <alignment horizontal="center" vertical="center"/>
    </xf>
    <xf numFmtId="164" fontId="29" fillId="0" borderId="0" xfId="0" applyFont="1" applyAlignment="1">
      <alignment horizontal="center" vertical="center"/>
    </xf>
    <xf numFmtId="164" fontId="29" fillId="0" borderId="20" xfId="0" applyFont="1" applyBorder="1" applyAlignment="1">
      <alignment horizontal="center" vertical="center"/>
    </xf>
    <xf numFmtId="165" fontId="7" fillId="0" borderId="0" xfId="0" applyNumberFormat="1" applyFont="1" applyAlignment="1">
      <alignment horizontal="center" vertical="center"/>
    </xf>
    <xf numFmtId="164" fontId="3" fillId="0" borderId="20" xfId="0" applyFont="1" applyBorder="1" applyAlignment="1">
      <alignment horizontal="center" vertical="center"/>
    </xf>
    <xf numFmtId="164" fontId="14" fillId="0" borderId="32" xfId="0" applyFont="1" applyBorder="1" applyAlignment="1">
      <alignment horizontal="center" vertical="center"/>
    </xf>
    <xf numFmtId="164" fontId="14" fillId="0" borderId="17" xfId="0" applyFont="1" applyBorder="1" applyAlignment="1">
      <alignment horizontal="center" vertical="center"/>
    </xf>
    <xf numFmtId="164" fontId="14" fillId="0" borderId="18" xfId="0" applyFont="1" applyBorder="1" applyAlignment="1">
      <alignment horizontal="center" vertical="center"/>
    </xf>
    <xf numFmtId="164" fontId="14" fillId="0" borderId="95" xfId="0" applyFont="1" applyBorder="1" applyAlignment="1">
      <alignment horizontal="center" vertical="center"/>
    </xf>
    <xf numFmtId="2" fontId="13" fillId="0" borderId="0" xfId="0" applyNumberFormat="1" applyFont="1" applyAlignment="1">
      <alignment horizontal="center" vertical="center"/>
    </xf>
    <xf numFmtId="2" fontId="13" fillId="0" borderId="20" xfId="0" applyNumberFormat="1" applyFont="1" applyBorder="1" applyAlignment="1">
      <alignment horizontal="center" vertical="center"/>
    </xf>
    <xf numFmtId="164" fontId="8" fillId="0" borderId="19" xfId="0" applyFont="1" applyBorder="1" applyAlignment="1">
      <alignment horizontal="left" vertical="center"/>
    </xf>
    <xf numFmtId="164" fontId="8" fillId="0" borderId="0" xfId="0" applyFont="1" applyAlignment="1">
      <alignment horizontal="left" vertical="center"/>
    </xf>
    <xf numFmtId="164" fontId="8" fillId="0" borderId="20" xfId="0" applyFont="1" applyBorder="1" applyAlignment="1">
      <alignment horizontal="left" vertical="center"/>
    </xf>
    <xf numFmtId="164" fontId="14" fillId="0" borderId="49" xfId="0" applyFont="1" applyBorder="1" applyAlignment="1">
      <alignment horizontal="center" vertical="center"/>
    </xf>
    <xf numFmtId="164" fontId="14" fillId="0" borderId="29" xfId="0" applyFont="1" applyBorder="1" applyAlignment="1">
      <alignment horizontal="center" vertical="center"/>
    </xf>
    <xf numFmtId="164" fontId="14" fillId="0" borderId="30" xfId="0" applyFont="1" applyBorder="1" applyAlignment="1">
      <alignment horizontal="center" vertical="center"/>
    </xf>
    <xf numFmtId="164" fontId="17" fillId="0" borderId="19" xfId="0" applyFont="1" applyBorder="1" applyAlignment="1">
      <alignment horizontal="center" vertical="center"/>
    </xf>
    <xf numFmtId="164" fontId="17" fillId="0" borderId="0" xfId="0" applyFont="1" applyAlignment="1">
      <alignment horizontal="center" vertical="center"/>
    </xf>
    <xf numFmtId="164" fontId="17" fillId="0" borderId="20" xfId="0" applyFont="1" applyBorder="1" applyAlignment="1">
      <alignment horizontal="center" vertical="center"/>
    </xf>
    <xf numFmtId="164" fontId="14" fillId="3" borderId="44" xfId="0" applyFont="1" applyFill="1" applyBorder="1" applyAlignment="1">
      <alignment horizontal="center" vertical="center"/>
    </xf>
    <xf numFmtId="164" fontId="14" fillId="3" borderId="45" xfId="0" applyFont="1" applyFill="1" applyBorder="1" applyAlignment="1">
      <alignment horizontal="center" vertical="center"/>
    </xf>
    <xf numFmtId="164" fontId="14" fillId="3" borderId="46" xfId="0" applyFont="1" applyFill="1" applyBorder="1" applyAlignment="1">
      <alignment horizontal="center" vertical="center"/>
    </xf>
    <xf numFmtId="164" fontId="7" fillId="0" borderId="99" xfId="0" applyFont="1" applyBorder="1" applyAlignment="1">
      <alignment horizontal="center" vertical="center"/>
    </xf>
    <xf numFmtId="164" fontId="7" fillId="0" borderId="26" xfId="0" applyFont="1" applyBorder="1" applyAlignment="1">
      <alignment horizontal="center" vertical="center"/>
    </xf>
    <xf numFmtId="164" fontId="8" fillId="0" borderId="6" xfId="0" applyFont="1" applyBorder="1" applyAlignment="1">
      <alignment horizontal="left" vertical="center"/>
    </xf>
    <xf numFmtId="164" fontId="3" fillId="0" borderId="0" xfId="0" applyFont="1" applyAlignment="1">
      <alignment horizontal="center" vertical="center"/>
    </xf>
    <xf numFmtId="164" fontId="9" fillId="0" borderId="19" xfId="0" applyFont="1" applyBorder="1" applyAlignment="1">
      <alignment horizontal="left" vertical="center"/>
    </xf>
    <xf numFmtId="164" fontId="9" fillId="0" borderId="0" xfId="0" applyFont="1" applyAlignment="1">
      <alignment horizontal="left" vertical="center"/>
    </xf>
    <xf numFmtId="164" fontId="9" fillId="0" borderId="20" xfId="0" applyFont="1" applyBorder="1" applyAlignment="1">
      <alignment horizontal="left" vertical="center"/>
    </xf>
    <xf numFmtId="166" fontId="26" fillId="4" borderId="0" xfId="0" applyNumberFormat="1" applyFont="1" applyFill="1" applyAlignment="1">
      <alignment horizontal="center" vertical="center"/>
    </xf>
    <xf numFmtId="2" fontId="26" fillId="4" borderId="0" xfId="0" applyNumberFormat="1" applyFont="1" applyFill="1" applyAlignment="1">
      <alignment horizontal="center" vertical="center"/>
    </xf>
    <xf numFmtId="2" fontId="26" fillId="4" borderId="20" xfId="0" applyNumberFormat="1" applyFont="1" applyFill="1" applyBorder="1" applyAlignment="1">
      <alignment horizontal="center" vertical="center"/>
    </xf>
    <xf numFmtId="7" fontId="24" fillId="4" borderId="0" xfId="0" applyNumberFormat="1" applyFont="1" applyFill="1" applyAlignment="1">
      <alignment horizontal="center" vertical="center"/>
    </xf>
    <xf numFmtId="7" fontId="24" fillId="4" borderId="20" xfId="0" applyNumberFormat="1" applyFont="1" applyFill="1" applyBorder="1" applyAlignment="1">
      <alignment horizontal="center" vertical="center"/>
    </xf>
    <xf numFmtId="164" fontId="2" fillId="0" borderId="19" xfId="0" applyFont="1" applyBorder="1" applyAlignment="1">
      <alignment horizontal="center" vertical="center"/>
    </xf>
    <xf numFmtId="164" fontId="2" fillId="0" borderId="0" xfId="0" applyFont="1" applyAlignment="1">
      <alignment horizontal="center" vertical="center"/>
    </xf>
    <xf numFmtId="164" fontId="2" fillId="0" borderId="20" xfId="0" applyFont="1" applyBorder="1" applyAlignment="1">
      <alignment horizontal="center" vertical="center"/>
    </xf>
    <xf numFmtId="164" fontId="28" fillId="3" borderId="34" xfId="0" applyFont="1" applyFill="1" applyBorder="1" applyAlignment="1">
      <alignment horizontal="center" vertical="center"/>
    </xf>
    <xf numFmtId="164" fontId="28" fillId="3" borderId="33" xfId="0" applyFont="1" applyFill="1" applyBorder="1" applyAlignment="1">
      <alignment horizontal="center" vertical="center"/>
    </xf>
    <xf numFmtId="164" fontId="28" fillId="3" borderId="35" xfId="0" applyFont="1" applyFill="1" applyBorder="1" applyAlignment="1">
      <alignment horizontal="center" vertical="center"/>
    </xf>
    <xf numFmtId="164" fontId="13" fillId="0" borderId="96" xfId="0" applyFont="1" applyBorder="1" applyAlignment="1">
      <alignment vertical="center"/>
    </xf>
    <xf numFmtId="164" fontId="13" fillId="0" borderId="97" xfId="0" applyFont="1" applyBorder="1" applyAlignment="1">
      <alignment vertical="center"/>
    </xf>
    <xf numFmtId="164" fontId="13" fillId="0" borderId="98" xfId="0" applyFont="1" applyBorder="1" applyAlignment="1">
      <alignment vertical="center"/>
    </xf>
    <xf numFmtId="164" fontId="13" fillId="0" borderId="19" xfId="0" applyFont="1" applyBorder="1" applyAlignment="1">
      <alignment vertical="center"/>
    </xf>
    <xf numFmtId="164" fontId="13" fillId="0" borderId="0" xfId="0" applyFont="1" applyAlignment="1">
      <alignment vertical="center"/>
    </xf>
    <xf numFmtId="164" fontId="13" fillId="0" borderId="20" xfId="0" applyFont="1" applyBorder="1" applyAlignment="1">
      <alignment vertical="center"/>
    </xf>
    <xf numFmtId="164" fontId="13" fillId="0" borderId="93" xfId="0" applyFont="1" applyBorder="1" applyAlignment="1">
      <alignment horizontal="center" vertical="center"/>
    </xf>
    <xf numFmtId="164" fontId="13" fillId="0" borderId="9" xfId="0" applyFont="1" applyBorder="1" applyAlignment="1">
      <alignment horizontal="center" vertical="center"/>
    </xf>
    <xf numFmtId="164" fontId="13" fillId="0" borderId="94" xfId="0" applyFont="1" applyBorder="1" applyAlignment="1">
      <alignment horizontal="center" vertical="center"/>
    </xf>
    <xf numFmtId="164" fontId="13" fillId="0" borderId="6" xfId="0" applyFont="1" applyBorder="1" applyAlignment="1">
      <alignment horizontal="left" vertical="center"/>
    </xf>
    <xf numFmtId="2" fontId="26" fillId="4" borderId="33" xfId="0" applyNumberFormat="1" applyFont="1" applyFill="1" applyBorder="1" applyAlignment="1">
      <alignment horizontal="center" vertical="center"/>
    </xf>
    <xf numFmtId="2" fontId="26" fillId="4" borderId="35" xfId="0" applyNumberFormat="1" applyFont="1" applyFill="1" applyBorder="1" applyAlignment="1">
      <alignment horizontal="center" vertical="center"/>
    </xf>
    <xf numFmtId="164" fontId="4" fillId="0" borderId="6" xfId="0" applyFont="1" applyBorder="1" applyAlignment="1">
      <alignment horizontal="center" vertical="center"/>
    </xf>
    <xf numFmtId="165" fontId="14" fillId="0" borderId="6" xfId="0" applyNumberFormat="1" applyFont="1" applyBorder="1" applyAlignment="1">
      <alignment horizontal="center" vertical="center"/>
    </xf>
    <xf numFmtId="164" fontId="3" fillId="0" borderId="16" xfId="0" applyFont="1" applyBorder="1" applyAlignment="1">
      <alignment horizontal="left" vertical="center"/>
    </xf>
    <xf numFmtId="164" fontId="3" fillId="0" borderId="17" xfId="0" applyFont="1" applyBorder="1" applyAlignment="1">
      <alignment horizontal="left" vertical="center"/>
    </xf>
    <xf numFmtId="164" fontId="3" fillId="0" borderId="18" xfId="0" applyFont="1" applyBorder="1" applyAlignment="1">
      <alignment horizontal="left" vertical="center"/>
    </xf>
    <xf numFmtId="164" fontId="3" fillId="0" borderId="19" xfId="0" applyFont="1" applyBorder="1" applyAlignment="1">
      <alignment vertical="center"/>
    </xf>
    <xf numFmtId="164" fontId="3" fillId="0" borderId="0" xfId="0" applyFont="1" applyAlignment="1">
      <alignment vertical="center"/>
    </xf>
    <xf numFmtId="164" fontId="3" fillId="0" borderId="20" xfId="0" applyFont="1" applyBorder="1" applyAlignment="1">
      <alignment vertical="center"/>
    </xf>
    <xf numFmtId="164" fontId="30" fillId="0" borderId="0" xfId="0" applyFont="1" applyAlignment="1">
      <alignment horizontal="center" vertical="center"/>
    </xf>
    <xf numFmtId="164" fontId="4" fillId="0" borderId="36" xfId="0" applyFont="1" applyBorder="1" applyAlignment="1">
      <alignment horizontal="left" vertical="center"/>
    </xf>
    <xf numFmtId="164" fontId="4" fillId="0" borderId="8" xfId="0" applyFont="1" applyBorder="1" applyAlignment="1">
      <alignment horizontal="left" vertical="center"/>
    </xf>
    <xf numFmtId="164" fontId="3" fillId="0" borderId="36" xfId="0" applyFont="1" applyBorder="1" applyAlignment="1">
      <alignment horizontal="left" vertical="center"/>
    </xf>
    <xf numFmtId="164" fontId="3" fillId="0" borderId="8" xfId="0" applyFont="1" applyBorder="1" applyAlignment="1">
      <alignment horizontal="left" vertical="center"/>
    </xf>
    <xf numFmtId="164" fontId="3" fillId="0" borderId="87" xfId="0" applyFont="1" applyBorder="1" applyAlignment="1">
      <alignment horizontal="left" vertical="center"/>
    </xf>
    <xf numFmtId="164" fontId="3" fillId="0" borderId="88" xfId="0" applyFont="1" applyBorder="1" applyAlignment="1">
      <alignment horizontal="left" vertical="center"/>
    </xf>
    <xf numFmtId="164" fontId="4" fillId="4" borderId="36" xfId="0" applyFont="1" applyFill="1" applyBorder="1" applyAlignment="1">
      <alignment horizontal="left" vertical="center"/>
    </xf>
    <xf numFmtId="164" fontId="4" fillId="4" borderId="8" xfId="0" applyFont="1" applyFill="1" applyBorder="1" applyAlignment="1">
      <alignment horizontal="left" vertical="center"/>
    </xf>
    <xf numFmtId="164" fontId="3" fillId="4" borderId="36" xfId="0" applyFont="1" applyFill="1" applyBorder="1" applyAlignment="1">
      <alignment horizontal="left" vertical="center"/>
    </xf>
    <xf numFmtId="164" fontId="3" fillId="4" borderId="8" xfId="0" applyFont="1" applyFill="1" applyBorder="1" applyAlignment="1">
      <alignment horizontal="left" vertical="center"/>
    </xf>
    <xf numFmtId="164" fontId="2" fillId="0" borderId="16" xfId="0" applyFont="1" applyBorder="1" applyAlignment="1">
      <alignment horizontal="center" vertical="center"/>
    </xf>
    <xf numFmtId="164" fontId="2" fillId="0" borderId="17" xfId="0" applyFont="1" applyBorder="1" applyAlignment="1">
      <alignment horizontal="center" vertical="center"/>
    </xf>
    <xf numFmtId="164" fontId="2" fillId="0" borderId="18" xfId="0" applyFont="1" applyBorder="1" applyAlignment="1">
      <alignment horizontal="center" vertical="center"/>
    </xf>
    <xf numFmtId="164" fontId="7" fillId="3" borderId="34" xfId="0" applyFont="1" applyFill="1" applyBorder="1" applyAlignment="1">
      <alignment horizontal="center" vertical="center"/>
    </xf>
    <xf numFmtId="164" fontId="7" fillId="3" borderId="33" xfId="0" applyFont="1" applyFill="1" applyBorder="1" applyAlignment="1">
      <alignment horizontal="center" vertical="center"/>
    </xf>
    <xf numFmtId="164" fontId="7" fillId="3" borderId="35" xfId="0" applyFont="1" applyFill="1" applyBorder="1" applyAlignment="1">
      <alignment horizontal="center" vertical="center"/>
    </xf>
    <xf numFmtId="164" fontId="18" fillId="0" borderId="0" xfId="0" applyFont="1" applyAlignment="1">
      <alignment horizontal="center" vertical="center"/>
    </xf>
    <xf numFmtId="164" fontId="18" fillId="0" borderId="20" xfId="0" applyFont="1" applyBorder="1" applyAlignment="1">
      <alignment horizontal="center" vertical="center"/>
    </xf>
    <xf numFmtId="164" fontId="4" fillId="4" borderId="79" xfId="0" applyFont="1" applyFill="1" applyBorder="1" applyAlignment="1">
      <alignment horizontal="left" vertical="center"/>
    </xf>
    <xf numFmtId="164" fontId="7" fillId="0" borderId="34" xfId="0" applyFont="1" applyBorder="1" applyAlignment="1">
      <alignment horizontal="center" vertical="center"/>
    </xf>
    <xf numFmtId="164" fontId="7" fillId="0" borderId="33" xfId="0" applyFont="1" applyBorder="1" applyAlignment="1">
      <alignment horizontal="center" vertical="center"/>
    </xf>
    <xf numFmtId="164" fontId="4" fillId="0" borderId="16" xfId="0" applyFont="1" applyBorder="1" applyAlignment="1">
      <alignment horizontal="left" vertical="center"/>
    </xf>
    <xf numFmtId="164" fontId="4" fillId="0" borderId="17" xfId="0" applyFont="1" applyBorder="1" applyAlignment="1">
      <alignment horizontal="left" vertical="center"/>
    </xf>
    <xf numFmtId="164" fontId="4" fillId="0" borderId="39" xfId="0" applyFont="1" applyBorder="1" applyAlignment="1">
      <alignment horizontal="left" vertical="center"/>
    </xf>
    <xf numFmtId="164" fontId="4" fillId="0" borderId="40" xfId="0" applyFont="1" applyBorder="1" applyAlignment="1">
      <alignment horizontal="left" vertical="center"/>
    </xf>
    <xf numFmtId="164" fontId="3" fillId="0" borderId="6" xfId="0" applyFont="1" applyBorder="1" applyAlignment="1">
      <alignment horizontal="left" vertical="center"/>
    </xf>
    <xf numFmtId="164" fontId="4" fillId="0" borderId="42" xfId="0" applyFont="1" applyBorder="1" applyAlignment="1">
      <alignment horizontal="left" vertical="center"/>
    </xf>
    <xf numFmtId="164" fontId="4" fillId="0" borderId="43" xfId="0" applyFont="1" applyBorder="1" applyAlignment="1">
      <alignment horizontal="left" vertical="center"/>
    </xf>
    <xf numFmtId="164" fontId="4" fillId="0" borderId="19" xfId="0" applyFont="1" applyBorder="1" applyAlignment="1">
      <alignment horizontal="left" vertical="center"/>
    </xf>
    <xf numFmtId="164" fontId="4" fillId="0" borderId="0" xfId="0" applyFont="1" applyAlignment="1">
      <alignment horizontal="left" vertical="center"/>
    </xf>
    <xf numFmtId="164" fontId="4" fillId="0" borderId="20" xfId="0" applyFont="1" applyBorder="1" applyAlignment="1">
      <alignment horizontal="left" vertical="center"/>
    </xf>
    <xf numFmtId="164" fontId="3" fillId="0" borderId="19" xfId="0" applyFont="1" applyBorder="1" applyAlignment="1">
      <alignment horizontal="left" vertical="center"/>
    </xf>
    <xf numFmtId="164" fontId="3" fillId="0" borderId="0" xfId="0" applyFont="1" applyAlignment="1">
      <alignment horizontal="left" vertical="center"/>
    </xf>
    <xf numFmtId="164" fontId="3" fillId="0" borderId="20" xfId="0" applyFont="1" applyBorder="1" applyAlignment="1">
      <alignment horizontal="left" vertical="center"/>
    </xf>
    <xf numFmtId="164" fontId="14" fillId="0" borderId="0" xfId="0" applyFont="1" applyBorder="1" applyAlignment="1">
      <alignment vertical="center"/>
    </xf>
    <xf numFmtId="164" fontId="14" fillId="0" borderId="0" xfId="0" applyFont="1" applyBorder="1" applyAlignment="1">
      <alignment horizontal="left" vertical="center"/>
    </xf>
    <xf numFmtId="164" fontId="3" fillId="0" borderId="0" xfId="0" applyFont="1" applyBorder="1" applyAlignment="1">
      <alignment vertical="center"/>
    </xf>
  </cellXfs>
  <cellStyles count="2">
    <cellStyle name="Normal" xfId="0" builtinId="0"/>
    <cellStyle name="Normal 2" xfId="1" xr:uid="{796C9128-CCAB-47EF-A814-2884DD5B609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109"/>
  <sheetViews>
    <sheetView tabSelected="1" view="pageBreakPreview" zoomScaleNormal="75" zoomScaleSheetLayoutView="100" workbookViewId="0">
      <selection activeCell="B4" sqref="B4"/>
    </sheetView>
  </sheetViews>
  <sheetFormatPr defaultColWidth="8.88671875" defaultRowHeight="15.75"/>
  <cols>
    <col min="1" max="1" width="14.77734375" style="3" customWidth="1"/>
    <col min="2" max="3" width="12.77734375" style="3" customWidth="1"/>
    <col min="4" max="5" width="10.77734375" style="3" customWidth="1"/>
    <col min="6" max="8" width="11.77734375" style="3" customWidth="1"/>
    <col min="9" max="18" width="8.88671875" style="3"/>
    <col min="19" max="16384" width="8.88671875" style="2"/>
  </cols>
  <sheetData>
    <row r="1" spans="1:9" s="4" customFormat="1" ht="15" customHeight="1" thickTop="1">
      <c r="A1" s="14"/>
      <c r="B1" s="15"/>
      <c r="C1" s="15"/>
      <c r="D1" s="15"/>
      <c r="E1" s="15"/>
      <c r="F1" s="15"/>
      <c r="G1" s="15"/>
      <c r="H1" s="16"/>
    </row>
    <row r="2" spans="1:9" s="4" customFormat="1" ht="20.100000000000001" customHeight="1">
      <c r="A2" s="200" t="s">
        <v>16</v>
      </c>
      <c r="B2" s="201"/>
      <c r="C2" s="201"/>
      <c r="D2" s="201"/>
      <c r="E2" s="201"/>
      <c r="F2" s="201"/>
      <c r="G2" s="201"/>
      <c r="H2" s="202"/>
    </row>
    <row r="3" spans="1:9" s="4" customFormat="1" ht="15" customHeight="1">
      <c r="A3" s="17"/>
      <c r="C3" s="18"/>
      <c r="D3" s="18"/>
      <c r="E3" s="18"/>
      <c r="F3" s="19"/>
      <c r="G3" s="203"/>
      <c r="H3" s="204"/>
    </row>
    <row r="4" spans="1:9" s="4" customFormat="1" ht="15" customHeight="1">
      <c r="A4" s="20" t="s">
        <v>17</v>
      </c>
      <c r="B4" s="160" t="s">
        <v>120</v>
      </c>
      <c r="C4" s="296"/>
      <c r="D4" s="297"/>
      <c r="F4" s="21" t="s">
        <v>0</v>
      </c>
      <c r="G4" s="99">
        <v>45748</v>
      </c>
      <c r="H4" s="22"/>
    </row>
    <row r="5" spans="1:9" s="4" customFormat="1" ht="15" customHeight="1">
      <c r="A5" s="20" t="s">
        <v>18</v>
      </c>
      <c r="B5" s="159" t="s">
        <v>41</v>
      </c>
      <c r="C5" s="296"/>
      <c r="D5" s="298"/>
      <c r="E5" s="23"/>
      <c r="F5" s="21" t="s">
        <v>40</v>
      </c>
      <c r="G5" s="99" t="s">
        <v>121</v>
      </c>
      <c r="H5" s="24"/>
    </row>
    <row r="6" spans="1:9" s="4" customFormat="1" ht="15" customHeight="1">
      <c r="A6" s="20"/>
      <c r="B6" s="23"/>
      <c r="C6" s="298"/>
      <c r="D6" s="298"/>
      <c r="E6" s="23"/>
      <c r="F6" s="10"/>
      <c r="G6" s="46"/>
      <c r="H6" s="24"/>
    </row>
    <row r="7" spans="1:9" s="4" customFormat="1" ht="15" customHeight="1">
      <c r="A7" s="20" t="s">
        <v>19</v>
      </c>
      <c r="B7" s="160" t="s">
        <v>122</v>
      </c>
      <c r="C7" s="296"/>
      <c r="D7" s="297"/>
      <c r="E7" s="12"/>
      <c r="G7" s="25" t="s">
        <v>1</v>
      </c>
      <c r="H7" s="22"/>
    </row>
    <row r="8" spans="1:9" s="10" customFormat="1" ht="15" customHeight="1">
      <c r="A8" s="20"/>
      <c r="B8" s="161"/>
      <c r="C8" s="12"/>
      <c r="D8" s="46"/>
      <c r="E8" s="12"/>
      <c r="F8" s="208" t="s">
        <v>125</v>
      </c>
      <c r="G8" s="208"/>
      <c r="H8" s="26"/>
    </row>
    <row r="9" spans="1:9" s="4" customFormat="1" ht="15" customHeight="1">
      <c r="A9" s="20" t="s">
        <v>20</v>
      </c>
      <c r="B9" s="13" t="s">
        <v>124</v>
      </c>
      <c r="C9" s="27"/>
      <c r="D9" s="27"/>
      <c r="F9" s="208" t="s">
        <v>123</v>
      </c>
      <c r="G9" s="208"/>
      <c r="H9" s="22"/>
    </row>
    <row r="10" spans="1:9" s="4" customFormat="1" ht="15" customHeight="1" thickBot="1">
      <c r="A10" s="28"/>
      <c r="B10" s="5"/>
      <c r="C10" s="6"/>
      <c r="D10" s="6"/>
      <c r="E10" s="6"/>
      <c r="F10" s="6"/>
      <c r="G10" s="6"/>
      <c r="H10" s="29"/>
    </row>
    <row r="11" spans="1:9" s="4" customFormat="1" ht="15" customHeight="1" thickTop="1" thickBot="1">
      <c r="A11" s="49"/>
      <c r="B11" s="50"/>
      <c r="C11" s="51"/>
      <c r="D11" s="54"/>
      <c r="E11" s="55"/>
      <c r="F11" s="77" t="s">
        <v>2</v>
      </c>
      <c r="G11" s="118" t="s">
        <v>21</v>
      </c>
      <c r="H11" s="117" t="s">
        <v>3</v>
      </c>
    </row>
    <row r="12" spans="1:9" s="3" customFormat="1" ht="15" customHeight="1" thickTop="1">
      <c r="A12" s="56" t="s">
        <v>4</v>
      </c>
      <c r="B12" s="57" t="s">
        <v>25</v>
      </c>
      <c r="C12" s="58" t="s">
        <v>25</v>
      </c>
      <c r="D12" s="59" t="s">
        <v>25</v>
      </c>
      <c r="E12" s="60" t="s">
        <v>12</v>
      </c>
      <c r="F12" s="61"/>
      <c r="G12" s="113"/>
      <c r="H12" s="110"/>
    </row>
    <row r="13" spans="1:9" s="3" customFormat="1" ht="15" customHeight="1">
      <c r="A13" s="63" t="s">
        <v>1</v>
      </c>
      <c r="B13" s="64" t="s">
        <v>11</v>
      </c>
      <c r="C13" s="65" t="s">
        <v>14</v>
      </c>
      <c r="D13" s="66" t="s">
        <v>80</v>
      </c>
      <c r="E13" s="67" t="s">
        <v>13</v>
      </c>
      <c r="F13" s="109"/>
      <c r="G13" s="114"/>
      <c r="H13" s="111"/>
    </row>
    <row r="14" spans="1:9" s="3" customFormat="1" ht="15" customHeight="1">
      <c r="A14" s="68" t="s">
        <v>5</v>
      </c>
      <c r="B14" s="69" t="s">
        <v>7</v>
      </c>
      <c r="C14" s="70">
        <v>245</v>
      </c>
      <c r="D14" s="71">
        <v>245</v>
      </c>
      <c r="E14" s="67" t="s">
        <v>6</v>
      </c>
      <c r="F14" s="109"/>
      <c r="G14" s="115">
        <v>0.13</v>
      </c>
      <c r="H14" s="111"/>
    </row>
    <row r="15" spans="1:9" s="102" customFormat="1" ht="15" customHeight="1" thickBot="1">
      <c r="A15" s="104" t="s">
        <v>8</v>
      </c>
      <c r="B15" s="105">
        <v>0.5</v>
      </c>
      <c r="C15" s="106">
        <v>0.5</v>
      </c>
      <c r="D15" s="107" t="s">
        <v>9</v>
      </c>
      <c r="E15" s="108" t="s">
        <v>9</v>
      </c>
      <c r="F15" s="101"/>
      <c r="G15" s="116"/>
      <c r="H15" s="112"/>
    </row>
    <row r="16" spans="1:9" s="3" customFormat="1" ht="15" customHeight="1" thickTop="1">
      <c r="A16" s="119" t="s">
        <v>77</v>
      </c>
      <c r="B16" s="120">
        <f>D16*B$15</f>
        <v>0</v>
      </c>
      <c r="C16" s="121">
        <f>D16*C$15</f>
        <v>0</v>
      </c>
      <c r="D16" s="162">
        <v>0</v>
      </c>
      <c r="E16" s="163">
        <v>0</v>
      </c>
      <c r="F16" s="164">
        <f>SUM(D16:E16)</f>
        <v>0</v>
      </c>
      <c r="G16" s="163">
        <f>F16*G$14</f>
        <v>0</v>
      </c>
      <c r="H16" s="165">
        <f>F16+G16</f>
        <v>0</v>
      </c>
      <c r="I16" s="122"/>
    </row>
    <row r="17" spans="1:9" s="3" customFormat="1" ht="15" customHeight="1">
      <c r="A17" s="123" t="s">
        <v>78</v>
      </c>
      <c r="B17" s="124">
        <f>D17*B$15</f>
        <v>0</v>
      </c>
      <c r="C17" s="125">
        <f>D17*C$15</f>
        <v>0</v>
      </c>
      <c r="D17" s="166">
        <v>0</v>
      </c>
      <c r="E17" s="167">
        <v>0</v>
      </c>
      <c r="F17" s="168">
        <f t="shared" ref="F17:F23" si="0">SUM(D17:E17)</f>
        <v>0</v>
      </c>
      <c r="G17" s="167">
        <f>F17*G$14</f>
        <v>0</v>
      </c>
      <c r="H17" s="169">
        <f>F17+G17</f>
        <v>0</v>
      </c>
      <c r="I17" s="122"/>
    </row>
    <row r="18" spans="1:9" s="3" customFormat="1" ht="15" customHeight="1">
      <c r="A18" s="123">
        <v>110</v>
      </c>
      <c r="B18" s="124">
        <f t="shared" ref="B18:B23" si="1">D18*B$15</f>
        <v>0</v>
      </c>
      <c r="C18" s="125">
        <f t="shared" ref="C18:C23" si="2">D18*C$15</f>
        <v>0</v>
      </c>
      <c r="D18" s="166">
        <v>0</v>
      </c>
      <c r="E18" s="167">
        <v>0</v>
      </c>
      <c r="F18" s="168">
        <f t="shared" si="0"/>
        <v>0</v>
      </c>
      <c r="G18" s="167">
        <f t="shared" ref="G18:G23" si="3">F18*G$14</f>
        <v>0</v>
      </c>
      <c r="H18" s="169">
        <f t="shared" ref="H18:H23" si="4">F18+G18</f>
        <v>0</v>
      </c>
      <c r="I18" s="122"/>
    </row>
    <row r="19" spans="1:9" s="3" customFormat="1" ht="15" customHeight="1">
      <c r="A19" s="123">
        <v>120</v>
      </c>
      <c r="B19" s="124">
        <f t="shared" si="1"/>
        <v>0</v>
      </c>
      <c r="C19" s="125">
        <f t="shared" si="2"/>
        <v>0</v>
      </c>
      <c r="D19" s="166">
        <v>0</v>
      </c>
      <c r="E19" s="167">
        <v>0</v>
      </c>
      <c r="F19" s="168">
        <f t="shared" si="0"/>
        <v>0</v>
      </c>
      <c r="G19" s="167">
        <f t="shared" si="3"/>
        <v>0</v>
      </c>
      <c r="H19" s="169">
        <f t="shared" si="4"/>
        <v>0</v>
      </c>
      <c r="I19" s="122"/>
    </row>
    <row r="20" spans="1:9" s="76" customFormat="1" ht="15" customHeight="1">
      <c r="A20" s="123">
        <v>130</v>
      </c>
      <c r="B20" s="124">
        <f t="shared" si="1"/>
        <v>0</v>
      </c>
      <c r="C20" s="125">
        <f t="shared" si="2"/>
        <v>0</v>
      </c>
      <c r="D20" s="166">
        <v>0</v>
      </c>
      <c r="E20" s="167">
        <v>0</v>
      </c>
      <c r="F20" s="168">
        <f t="shared" si="0"/>
        <v>0</v>
      </c>
      <c r="G20" s="167">
        <f t="shared" si="3"/>
        <v>0</v>
      </c>
      <c r="H20" s="169">
        <f t="shared" si="4"/>
        <v>0</v>
      </c>
      <c r="I20" s="126"/>
    </row>
    <row r="21" spans="1:9" s="76" customFormat="1" ht="15" customHeight="1">
      <c r="A21" s="123">
        <v>140</v>
      </c>
      <c r="B21" s="124">
        <f t="shared" si="1"/>
        <v>0</v>
      </c>
      <c r="C21" s="125">
        <f t="shared" si="2"/>
        <v>0</v>
      </c>
      <c r="D21" s="166">
        <v>0</v>
      </c>
      <c r="E21" s="167">
        <v>0</v>
      </c>
      <c r="F21" s="168">
        <f t="shared" si="0"/>
        <v>0</v>
      </c>
      <c r="G21" s="167">
        <f t="shared" si="3"/>
        <v>0</v>
      </c>
      <c r="H21" s="169">
        <f t="shared" si="4"/>
        <v>0</v>
      </c>
      <c r="I21" s="126"/>
    </row>
    <row r="22" spans="1:9" s="76" customFormat="1" ht="15" customHeight="1">
      <c r="A22" s="123">
        <v>160</v>
      </c>
      <c r="B22" s="124">
        <f t="shared" si="1"/>
        <v>0</v>
      </c>
      <c r="C22" s="125">
        <f t="shared" si="2"/>
        <v>0</v>
      </c>
      <c r="D22" s="166">
        <v>0</v>
      </c>
      <c r="E22" s="167">
        <v>0</v>
      </c>
      <c r="F22" s="168">
        <f t="shared" si="0"/>
        <v>0</v>
      </c>
      <c r="G22" s="167">
        <f t="shared" si="3"/>
        <v>0</v>
      </c>
      <c r="H22" s="169">
        <f t="shared" si="4"/>
        <v>0</v>
      </c>
      <c r="I22" s="126"/>
    </row>
    <row r="23" spans="1:9" s="76" customFormat="1" ht="15" customHeight="1" thickBot="1">
      <c r="A23" s="127">
        <v>170</v>
      </c>
      <c r="B23" s="128">
        <f t="shared" si="1"/>
        <v>0</v>
      </c>
      <c r="C23" s="129">
        <f t="shared" si="2"/>
        <v>0</v>
      </c>
      <c r="D23" s="170">
        <v>0</v>
      </c>
      <c r="E23" s="171">
        <v>0</v>
      </c>
      <c r="F23" s="172">
        <f t="shared" si="0"/>
        <v>0</v>
      </c>
      <c r="G23" s="171">
        <f t="shared" si="3"/>
        <v>0</v>
      </c>
      <c r="H23" s="173">
        <f t="shared" si="4"/>
        <v>0</v>
      </c>
      <c r="I23" s="126"/>
    </row>
    <row r="24" spans="1:9" s="76" customFormat="1" ht="9.9499999999999993" customHeight="1" thickTop="1" thickBot="1">
      <c r="A24" s="130"/>
      <c r="B24" s="230"/>
      <c r="C24" s="230"/>
      <c r="D24" s="230"/>
      <c r="E24" s="230"/>
      <c r="F24" s="233"/>
      <c r="G24" s="233"/>
      <c r="H24" s="234"/>
      <c r="I24" s="126"/>
    </row>
    <row r="25" spans="1:9" s="3" customFormat="1" ht="15" customHeight="1" thickTop="1">
      <c r="A25" s="119">
        <v>201</v>
      </c>
      <c r="B25" s="120">
        <f>D25*B$15</f>
        <v>0</v>
      </c>
      <c r="C25" s="121">
        <f>D25*C$15</f>
        <v>0</v>
      </c>
      <c r="D25" s="162">
        <v>0</v>
      </c>
      <c r="E25" s="163">
        <v>0</v>
      </c>
      <c r="F25" s="164">
        <f>SUM(D25:E25)</f>
        <v>0</v>
      </c>
      <c r="G25" s="163">
        <f>F25*G$14</f>
        <v>0</v>
      </c>
      <c r="H25" s="165">
        <f>F25+G25</f>
        <v>0</v>
      </c>
      <c r="I25" s="122"/>
    </row>
    <row r="26" spans="1:9" s="3" customFormat="1" ht="15" customHeight="1">
      <c r="A26" s="123">
        <v>203</v>
      </c>
      <c r="B26" s="124">
        <f>D26*B$15</f>
        <v>0</v>
      </c>
      <c r="C26" s="125">
        <f>D26*C$15</f>
        <v>0</v>
      </c>
      <c r="D26" s="166">
        <v>0</v>
      </c>
      <c r="E26" s="167">
        <v>0</v>
      </c>
      <c r="F26" s="168">
        <f t="shared" ref="F26" si="5">SUM(D26:E26)</f>
        <v>0</v>
      </c>
      <c r="G26" s="167">
        <f>F26*G$14</f>
        <v>0</v>
      </c>
      <c r="H26" s="169">
        <f>F26+G26</f>
        <v>0</v>
      </c>
      <c r="I26" s="122"/>
    </row>
    <row r="27" spans="1:9" s="76" customFormat="1" ht="9.9499999999999993" customHeight="1" thickBot="1">
      <c r="A27" s="130"/>
      <c r="B27" s="230"/>
      <c r="C27" s="230"/>
      <c r="D27" s="230"/>
      <c r="E27" s="230"/>
      <c r="F27" s="233"/>
      <c r="G27" s="233"/>
      <c r="H27" s="234"/>
      <c r="I27" s="126"/>
    </row>
    <row r="28" spans="1:9" s="3" customFormat="1" ht="15" customHeight="1" thickTop="1">
      <c r="A28" s="119">
        <v>801</v>
      </c>
      <c r="B28" s="120">
        <f>D28*B$15</f>
        <v>0</v>
      </c>
      <c r="C28" s="121">
        <f>D28*C$15</f>
        <v>0</v>
      </c>
      <c r="D28" s="162">
        <v>0</v>
      </c>
      <c r="E28" s="163">
        <v>0</v>
      </c>
      <c r="F28" s="164">
        <f>SUM(D28:E28)</f>
        <v>0</v>
      </c>
      <c r="G28" s="163">
        <f>F28*G$14</f>
        <v>0</v>
      </c>
      <c r="H28" s="165">
        <f>F28+G28</f>
        <v>0</v>
      </c>
      <c r="I28" s="122"/>
    </row>
    <row r="29" spans="1:9" s="3" customFormat="1" ht="15" customHeight="1">
      <c r="A29" s="123" t="s">
        <v>81</v>
      </c>
      <c r="B29" s="124">
        <f>D29*B$15</f>
        <v>0</v>
      </c>
      <c r="C29" s="125">
        <f>D29*C$15</f>
        <v>0</v>
      </c>
      <c r="D29" s="166">
        <v>0</v>
      </c>
      <c r="E29" s="167">
        <v>0</v>
      </c>
      <c r="F29" s="168">
        <f t="shared" ref="F29:F37" si="6">SUM(D29:E29)</f>
        <v>0</v>
      </c>
      <c r="G29" s="167">
        <f>F29*G$14</f>
        <v>0</v>
      </c>
      <c r="H29" s="169">
        <f>F29+G29</f>
        <v>0</v>
      </c>
      <c r="I29" s="122"/>
    </row>
    <row r="30" spans="1:9" s="3" customFormat="1" ht="15" customHeight="1">
      <c r="A30" s="123" t="s">
        <v>82</v>
      </c>
      <c r="B30" s="124">
        <f>D30*B$15</f>
        <v>0</v>
      </c>
      <c r="C30" s="125">
        <f t="shared" ref="C30" si="7">D30*C$15</f>
        <v>0</v>
      </c>
      <c r="D30" s="166">
        <v>0</v>
      </c>
      <c r="E30" s="167">
        <v>0</v>
      </c>
      <c r="F30" s="168">
        <f t="shared" ref="F30" si="8">SUM(D30:E30)</f>
        <v>0</v>
      </c>
      <c r="G30" s="167">
        <f>F30*G$14</f>
        <v>0</v>
      </c>
      <c r="H30" s="169">
        <f>F30+G30</f>
        <v>0</v>
      </c>
      <c r="I30" s="122"/>
    </row>
    <row r="31" spans="1:9" s="3" customFormat="1" ht="15" customHeight="1">
      <c r="A31" s="123" t="s">
        <v>73</v>
      </c>
      <c r="B31" s="124">
        <f>D31*B$15</f>
        <v>0</v>
      </c>
      <c r="C31" s="125">
        <f>D31*C$15</f>
        <v>0</v>
      </c>
      <c r="D31" s="166">
        <v>0</v>
      </c>
      <c r="E31" s="167">
        <v>0</v>
      </c>
      <c r="F31" s="168">
        <f t="shared" si="6"/>
        <v>0</v>
      </c>
      <c r="G31" s="167">
        <f t="shared" ref="G31:G37" si="9">F31*G$14</f>
        <v>0</v>
      </c>
      <c r="H31" s="169">
        <f t="shared" ref="H31:H37" si="10">F31+G31</f>
        <v>0</v>
      </c>
      <c r="I31" s="122"/>
    </row>
    <row r="32" spans="1:9" s="3" customFormat="1" ht="15" customHeight="1">
      <c r="A32" s="123" t="s">
        <v>74</v>
      </c>
      <c r="B32" s="124">
        <f>D32*B$15</f>
        <v>0</v>
      </c>
      <c r="C32" s="125">
        <f t="shared" ref="C32:C36" si="11">D32*C$15</f>
        <v>0</v>
      </c>
      <c r="D32" s="166">
        <v>0</v>
      </c>
      <c r="E32" s="167">
        <v>0</v>
      </c>
      <c r="F32" s="168">
        <f t="shared" si="6"/>
        <v>0</v>
      </c>
      <c r="G32" s="167">
        <f t="shared" si="9"/>
        <v>0</v>
      </c>
      <c r="H32" s="169">
        <f t="shared" si="10"/>
        <v>0</v>
      </c>
      <c r="I32" s="122"/>
    </row>
    <row r="33" spans="1:9" s="3" customFormat="1" ht="15" customHeight="1">
      <c r="A33" s="123">
        <v>815</v>
      </c>
      <c r="B33" s="124">
        <f t="shared" ref="B33:B36" si="12">D33*B$15</f>
        <v>0</v>
      </c>
      <c r="C33" s="125">
        <f t="shared" si="11"/>
        <v>0</v>
      </c>
      <c r="D33" s="166">
        <v>0</v>
      </c>
      <c r="E33" s="167">
        <v>0</v>
      </c>
      <c r="F33" s="168">
        <f t="shared" ref="F33:F34" si="13">SUM(D33:E33)</f>
        <v>0</v>
      </c>
      <c r="G33" s="167">
        <f t="shared" ref="G33:G34" si="14">F33*G$14</f>
        <v>0</v>
      </c>
      <c r="H33" s="169">
        <f t="shared" ref="H33:H34" si="15">F33+G33</f>
        <v>0</v>
      </c>
      <c r="I33" s="122"/>
    </row>
    <row r="34" spans="1:9" s="3" customFormat="1" ht="15" customHeight="1">
      <c r="A34" s="123" t="s">
        <v>75</v>
      </c>
      <c r="B34" s="124">
        <f>D34*B$15</f>
        <v>0</v>
      </c>
      <c r="C34" s="125">
        <f t="shared" si="11"/>
        <v>0</v>
      </c>
      <c r="D34" s="166">
        <v>0</v>
      </c>
      <c r="E34" s="167">
        <v>0</v>
      </c>
      <c r="F34" s="168">
        <f t="shared" si="13"/>
        <v>0</v>
      </c>
      <c r="G34" s="167">
        <f t="shared" si="14"/>
        <v>0</v>
      </c>
      <c r="H34" s="169">
        <f t="shared" si="15"/>
        <v>0</v>
      </c>
      <c r="I34" s="122"/>
    </row>
    <row r="35" spans="1:9" s="3" customFormat="1" ht="15" customHeight="1">
      <c r="A35" s="123" t="s">
        <v>76</v>
      </c>
      <c r="B35" s="124">
        <f>D35*B$15</f>
        <v>0</v>
      </c>
      <c r="C35" s="125">
        <f t="shared" si="11"/>
        <v>0</v>
      </c>
      <c r="D35" s="166">
        <v>0</v>
      </c>
      <c r="E35" s="167">
        <v>0</v>
      </c>
      <c r="F35" s="168">
        <f t="shared" si="6"/>
        <v>0</v>
      </c>
      <c r="G35" s="167">
        <f t="shared" si="9"/>
        <v>0</v>
      </c>
      <c r="H35" s="169">
        <f t="shared" si="10"/>
        <v>0</v>
      </c>
      <c r="I35" s="122"/>
    </row>
    <row r="36" spans="1:9" s="3" customFormat="1" ht="15" customHeight="1">
      <c r="A36" s="123">
        <v>830</v>
      </c>
      <c r="B36" s="124">
        <f t="shared" si="12"/>
        <v>0</v>
      </c>
      <c r="C36" s="125">
        <f t="shared" si="11"/>
        <v>0</v>
      </c>
      <c r="D36" s="166">
        <v>0</v>
      </c>
      <c r="E36" s="167">
        <v>0</v>
      </c>
      <c r="F36" s="168">
        <f t="shared" si="6"/>
        <v>0</v>
      </c>
      <c r="G36" s="167">
        <f t="shared" si="9"/>
        <v>0</v>
      </c>
      <c r="H36" s="169">
        <f t="shared" si="10"/>
        <v>0</v>
      </c>
      <c r="I36" s="122"/>
    </row>
    <row r="37" spans="1:9" s="3" customFormat="1" ht="15" customHeight="1" thickBot="1">
      <c r="A37" s="127">
        <v>870</v>
      </c>
      <c r="B37" s="128">
        <f>D37*B$15</f>
        <v>0</v>
      </c>
      <c r="C37" s="129">
        <f>D37*C$15</f>
        <v>0</v>
      </c>
      <c r="D37" s="170">
        <v>0</v>
      </c>
      <c r="E37" s="171">
        <v>0</v>
      </c>
      <c r="F37" s="172">
        <f t="shared" si="6"/>
        <v>0</v>
      </c>
      <c r="G37" s="171">
        <f t="shared" si="9"/>
        <v>0</v>
      </c>
      <c r="H37" s="173">
        <f t="shared" si="10"/>
        <v>0</v>
      </c>
      <c r="I37" s="122"/>
    </row>
    <row r="38" spans="1:9" s="3" customFormat="1" ht="9.9499999999999993" customHeight="1" thickTop="1" thickBot="1">
      <c r="A38" s="130"/>
      <c r="B38" s="231"/>
      <c r="C38" s="231"/>
      <c r="D38" s="231"/>
      <c r="E38" s="231"/>
      <c r="F38" s="231"/>
      <c r="G38" s="231"/>
      <c r="H38" s="232"/>
      <c r="I38" s="122"/>
    </row>
    <row r="39" spans="1:9" s="3" customFormat="1" ht="15" customHeight="1" thickTop="1">
      <c r="A39" s="119">
        <v>1010</v>
      </c>
      <c r="B39" s="120">
        <f>D39*B$15</f>
        <v>0</v>
      </c>
      <c r="C39" s="121">
        <f>D39*C$15</f>
        <v>0</v>
      </c>
      <c r="D39" s="162">
        <v>0</v>
      </c>
      <c r="E39" s="163">
        <v>0</v>
      </c>
      <c r="F39" s="164">
        <f>SUM(D39:E39)</f>
        <v>0</v>
      </c>
      <c r="G39" s="163">
        <f>F39*G$14</f>
        <v>0</v>
      </c>
      <c r="H39" s="165">
        <f>F39+G39</f>
        <v>0</v>
      </c>
      <c r="I39" s="122"/>
    </row>
    <row r="40" spans="1:9" s="3" customFormat="1" ht="15" customHeight="1">
      <c r="A40" s="123">
        <v>1015</v>
      </c>
      <c r="B40" s="124">
        <f>D40*B$15</f>
        <v>0</v>
      </c>
      <c r="C40" s="125">
        <f>D40*C$15</f>
        <v>0</v>
      </c>
      <c r="D40" s="166">
        <v>0</v>
      </c>
      <c r="E40" s="167">
        <v>0</v>
      </c>
      <c r="F40" s="168">
        <f t="shared" ref="F40" si="16">SUM(D40:E40)</f>
        <v>0</v>
      </c>
      <c r="G40" s="167">
        <f>F40*G$14</f>
        <v>0</v>
      </c>
      <c r="H40" s="169">
        <f>F40+G40</f>
        <v>0</v>
      </c>
      <c r="I40" s="122"/>
    </row>
    <row r="41" spans="1:9" s="3" customFormat="1" ht="15" customHeight="1">
      <c r="A41" s="123">
        <v>1016</v>
      </c>
      <c r="B41" s="124">
        <f>D41*B$15</f>
        <v>0</v>
      </c>
      <c r="C41" s="125">
        <f t="shared" ref="C41:C48" si="17">D41*C$15</f>
        <v>0</v>
      </c>
      <c r="D41" s="166">
        <v>0</v>
      </c>
      <c r="E41" s="167">
        <v>0</v>
      </c>
      <c r="F41" s="168">
        <f t="shared" ref="F41:F47" si="18">SUM(D41:E41)</f>
        <v>0</v>
      </c>
      <c r="G41" s="167">
        <f t="shared" ref="G41:G47" si="19">F41*G$14</f>
        <v>0</v>
      </c>
      <c r="H41" s="169">
        <f t="shared" ref="H41:H47" si="20">F41+G41</f>
        <v>0</v>
      </c>
      <c r="I41" s="122"/>
    </row>
    <row r="42" spans="1:9" s="3" customFormat="1" ht="15" customHeight="1">
      <c r="A42" s="123" t="s">
        <v>27</v>
      </c>
      <c r="B42" s="124">
        <f t="shared" ref="B42:B48" si="21">D42*B$15</f>
        <v>0</v>
      </c>
      <c r="C42" s="125">
        <f t="shared" si="17"/>
        <v>0</v>
      </c>
      <c r="D42" s="166">
        <v>0</v>
      </c>
      <c r="E42" s="167">
        <v>0</v>
      </c>
      <c r="F42" s="168">
        <f t="shared" si="18"/>
        <v>0</v>
      </c>
      <c r="G42" s="167">
        <f t="shared" si="19"/>
        <v>0</v>
      </c>
      <c r="H42" s="169">
        <f t="shared" si="20"/>
        <v>0</v>
      </c>
      <c r="I42" s="122"/>
    </row>
    <row r="43" spans="1:9" s="3" customFormat="1" ht="15" customHeight="1">
      <c r="A43" s="123">
        <v>1020</v>
      </c>
      <c r="B43" s="124">
        <f t="shared" si="21"/>
        <v>0</v>
      </c>
      <c r="C43" s="125">
        <f t="shared" si="17"/>
        <v>0</v>
      </c>
      <c r="D43" s="166">
        <v>0</v>
      </c>
      <c r="E43" s="167">
        <v>0</v>
      </c>
      <c r="F43" s="168">
        <f t="shared" si="18"/>
        <v>0</v>
      </c>
      <c r="G43" s="167">
        <f t="shared" si="19"/>
        <v>0</v>
      </c>
      <c r="H43" s="169">
        <f t="shared" si="20"/>
        <v>0</v>
      </c>
      <c r="I43" s="122"/>
    </row>
    <row r="44" spans="1:9" s="3" customFormat="1" ht="15" customHeight="1">
      <c r="A44" s="123">
        <v>1026</v>
      </c>
      <c r="B44" s="124">
        <f t="shared" si="21"/>
        <v>0</v>
      </c>
      <c r="C44" s="125">
        <f t="shared" si="17"/>
        <v>0</v>
      </c>
      <c r="D44" s="166">
        <v>0</v>
      </c>
      <c r="E44" s="167">
        <v>0</v>
      </c>
      <c r="F44" s="168">
        <f t="shared" si="18"/>
        <v>0</v>
      </c>
      <c r="G44" s="167">
        <f t="shared" si="19"/>
        <v>0</v>
      </c>
      <c r="H44" s="169">
        <f t="shared" si="20"/>
        <v>0</v>
      </c>
      <c r="I44" s="122"/>
    </row>
    <row r="45" spans="1:9" s="3" customFormat="1" ht="15" customHeight="1">
      <c r="A45" s="123">
        <v>1030</v>
      </c>
      <c r="B45" s="124">
        <f t="shared" si="21"/>
        <v>0</v>
      </c>
      <c r="C45" s="125">
        <f t="shared" si="17"/>
        <v>0</v>
      </c>
      <c r="D45" s="166">
        <v>0</v>
      </c>
      <c r="E45" s="167">
        <v>0</v>
      </c>
      <c r="F45" s="168">
        <f t="shared" si="18"/>
        <v>0</v>
      </c>
      <c r="G45" s="167">
        <f t="shared" si="19"/>
        <v>0</v>
      </c>
      <c r="H45" s="169">
        <f t="shared" si="20"/>
        <v>0</v>
      </c>
      <c r="I45" s="122"/>
    </row>
    <row r="46" spans="1:9" s="3" customFormat="1" ht="15" customHeight="1">
      <c r="A46" s="123">
        <v>1035</v>
      </c>
      <c r="B46" s="124">
        <f t="shared" si="21"/>
        <v>0</v>
      </c>
      <c r="C46" s="125">
        <f t="shared" si="17"/>
        <v>0</v>
      </c>
      <c r="D46" s="166">
        <v>0</v>
      </c>
      <c r="E46" s="167">
        <v>0</v>
      </c>
      <c r="F46" s="168">
        <f t="shared" si="18"/>
        <v>0</v>
      </c>
      <c r="G46" s="167">
        <f t="shared" si="19"/>
        <v>0</v>
      </c>
      <c r="H46" s="169">
        <f t="shared" si="20"/>
        <v>0</v>
      </c>
      <c r="I46" s="122"/>
    </row>
    <row r="47" spans="1:9" s="3" customFormat="1" ht="15" customHeight="1">
      <c r="A47" s="123">
        <v>1046</v>
      </c>
      <c r="B47" s="124">
        <f t="shared" si="21"/>
        <v>0</v>
      </c>
      <c r="C47" s="125">
        <f t="shared" si="17"/>
        <v>0</v>
      </c>
      <c r="D47" s="166">
        <v>0</v>
      </c>
      <c r="E47" s="167">
        <v>0</v>
      </c>
      <c r="F47" s="168">
        <f t="shared" si="18"/>
        <v>0</v>
      </c>
      <c r="G47" s="167">
        <f t="shared" si="19"/>
        <v>0</v>
      </c>
      <c r="H47" s="169">
        <f t="shared" si="20"/>
        <v>0</v>
      </c>
      <c r="I47" s="122"/>
    </row>
    <row r="48" spans="1:9" s="3" customFormat="1" ht="15" customHeight="1">
      <c r="A48" s="123">
        <v>1050</v>
      </c>
      <c r="B48" s="124">
        <f t="shared" si="21"/>
        <v>0</v>
      </c>
      <c r="C48" s="125">
        <f t="shared" si="17"/>
        <v>0</v>
      </c>
      <c r="D48" s="166">
        <v>0</v>
      </c>
      <c r="E48" s="167">
        <v>0</v>
      </c>
      <c r="F48" s="168">
        <f t="shared" ref="F48:F49" si="22">SUM(D48:E48)</f>
        <v>0</v>
      </c>
      <c r="G48" s="167">
        <f t="shared" ref="G48:G49" si="23">F48*G$14</f>
        <v>0</v>
      </c>
      <c r="H48" s="169">
        <f t="shared" ref="H48:H49" si="24">F48+G48</f>
        <v>0</v>
      </c>
      <c r="I48" s="122"/>
    </row>
    <row r="49" spans="1:9" s="3" customFormat="1" ht="15" customHeight="1" thickBot="1">
      <c r="A49" s="127">
        <v>1086</v>
      </c>
      <c r="B49" s="128">
        <f>D49*B$15</f>
        <v>0</v>
      </c>
      <c r="C49" s="129">
        <f>D49*C$15</f>
        <v>0</v>
      </c>
      <c r="D49" s="170">
        <v>0</v>
      </c>
      <c r="E49" s="171">
        <v>0</v>
      </c>
      <c r="F49" s="172">
        <f t="shared" si="22"/>
        <v>0</v>
      </c>
      <c r="G49" s="171">
        <f t="shared" si="23"/>
        <v>0</v>
      </c>
      <c r="H49" s="173">
        <f t="shared" si="24"/>
        <v>0</v>
      </c>
      <c r="I49" s="122"/>
    </row>
    <row r="50" spans="1:9" s="4" customFormat="1" ht="9.9499999999999993" customHeight="1" thickTop="1" thickBot="1">
      <c r="A50" s="53"/>
      <c r="B50" s="209"/>
      <c r="C50" s="209"/>
      <c r="D50" s="209"/>
      <c r="E50" s="209"/>
      <c r="F50" s="209"/>
      <c r="G50" s="209"/>
      <c r="H50" s="210"/>
    </row>
    <row r="51" spans="1:9" s="4" customFormat="1" ht="18" customHeight="1" thickTop="1">
      <c r="A51" s="223" t="s">
        <v>79</v>
      </c>
      <c r="B51" s="205" t="s">
        <v>108</v>
      </c>
      <c r="C51" s="206"/>
      <c r="D51" s="206"/>
      <c r="E51" s="206"/>
      <c r="F51" s="206"/>
      <c r="G51" s="206"/>
      <c r="H51" s="207"/>
    </row>
    <row r="52" spans="1:9" s="4" customFormat="1" ht="18" customHeight="1" thickBot="1">
      <c r="A52" s="224"/>
      <c r="B52" s="214" t="s">
        <v>109</v>
      </c>
      <c r="C52" s="215"/>
      <c r="D52" s="215"/>
      <c r="E52" s="215"/>
      <c r="F52" s="215"/>
      <c r="G52" s="215"/>
      <c r="H52" s="216"/>
    </row>
    <row r="53" spans="1:9" s="4" customFormat="1" ht="9.9499999999999993" customHeight="1" thickTop="1" thickBot="1">
      <c r="A53" s="28"/>
      <c r="B53" s="52"/>
      <c r="C53" s="52"/>
      <c r="D53" s="52"/>
      <c r="E53" s="52"/>
      <c r="F53" s="52"/>
      <c r="G53" s="52"/>
      <c r="H53" s="48"/>
    </row>
    <row r="54" spans="1:9" s="4" customFormat="1" ht="20.100000000000001" customHeight="1" thickTop="1" thickBot="1">
      <c r="A54" s="30" t="s">
        <v>10</v>
      </c>
      <c r="B54" s="220" t="s">
        <v>119</v>
      </c>
      <c r="C54" s="221"/>
      <c r="D54" s="221"/>
      <c r="E54" s="221"/>
      <c r="F54" s="221"/>
      <c r="G54" s="222"/>
      <c r="H54" s="177">
        <f>Extras!F15</f>
        <v>0</v>
      </c>
    </row>
    <row r="55" spans="1:9" s="4" customFormat="1" ht="15" customHeight="1" thickTop="1">
      <c r="A55" s="31"/>
      <c r="B55" s="6"/>
      <c r="C55" s="6"/>
      <c r="D55" s="6"/>
      <c r="E55" s="6"/>
      <c r="F55" s="6"/>
      <c r="G55" s="6"/>
      <c r="H55" s="29"/>
    </row>
    <row r="56" spans="1:9" s="4" customFormat="1" ht="20.100000000000001" customHeight="1">
      <c r="A56" s="217" t="s">
        <v>15</v>
      </c>
      <c r="B56" s="218"/>
      <c r="C56" s="218"/>
      <c r="D56" s="218"/>
      <c r="E56" s="218"/>
      <c r="F56" s="218"/>
      <c r="G56" s="218"/>
      <c r="H56" s="219"/>
    </row>
    <row r="57" spans="1:9" s="4" customFormat="1" ht="15" customHeight="1">
      <c r="A57" s="211" t="s">
        <v>110</v>
      </c>
      <c r="B57" s="212"/>
      <c r="C57" s="212"/>
      <c r="D57" s="212"/>
      <c r="E57" s="212"/>
      <c r="F57" s="212"/>
      <c r="G57" s="212"/>
      <c r="H57" s="213"/>
    </row>
    <row r="58" spans="1:9" s="4" customFormat="1" ht="15" customHeight="1">
      <c r="A58" s="211" t="s">
        <v>111</v>
      </c>
      <c r="B58" s="212"/>
      <c r="C58" s="212"/>
      <c r="D58" s="212"/>
      <c r="E58" s="212"/>
      <c r="F58" s="212"/>
      <c r="G58" s="212"/>
      <c r="H58" s="213"/>
    </row>
    <row r="59" spans="1:9" s="4" customFormat="1" ht="15" customHeight="1">
      <c r="A59" s="211" t="s">
        <v>112</v>
      </c>
      <c r="B59" s="212"/>
      <c r="C59" s="212"/>
      <c r="D59" s="212"/>
      <c r="E59" s="212"/>
      <c r="F59" s="212"/>
      <c r="G59" s="212"/>
      <c r="H59" s="213"/>
    </row>
    <row r="60" spans="1:9" s="4" customFormat="1" ht="15" customHeight="1">
      <c r="A60" s="227" t="s">
        <v>113</v>
      </c>
      <c r="B60" s="228"/>
      <c r="C60" s="228"/>
      <c r="D60" s="228"/>
      <c r="E60" s="228"/>
      <c r="F60" s="228"/>
      <c r="G60" s="228"/>
      <c r="H60" s="229"/>
    </row>
    <row r="61" spans="1:9" s="4" customFormat="1" ht="15" customHeight="1">
      <c r="A61" s="227" t="s">
        <v>114</v>
      </c>
      <c r="B61" s="228"/>
      <c r="C61" s="228"/>
      <c r="D61" s="228"/>
      <c r="E61" s="228"/>
      <c r="F61" s="228"/>
      <c r="G61" s="228"/>
      <c r="H61" s="229"/>
    </row>
    <row r="62" spans="1:9" s="4" customFormat="1" ht="15" customHeight="1">
      <c r="A62" s="211" t="s">
        <v>116</v>
      </c>
      <c r="B62" s="212"/>
      <c r="C62" s="212"/>
      <c r="D62" s="212"/>
      <c r="E62" s="212"/>
      <c r="F62" s="212"/>
      <c r="G62" s="212"/>
      <c r="H62" s="213"/>
    </row>
    <row r="63" spans="1:9" s="4" customFormat="1" ht="15" customHeight="1">
      <c r="A63" s="211" t="s">
        <v>115</v>
      </c>
      <c r="B63" s="212"/>
      <c r="C63" s="212"/>
      <c r="D63" s="212"/>
      <c r="E63" s="212"/>
      <c r="F63" s="212"/>
      <c r="G63" s="212"/>
      <c r="H63" s="213"/>
    </row>
    <row r="64" spans="1:9" s="4" customFormat="1" ht="15" customHeight="1">
      <c r="A64" s="211" t="s">
        <v>117</v>
      </c>
      <c r="B64" s="212"/>
      <c r="C64" s="212"/>
      <c r="D64" s="212"/>
      <c r="E64" s="212"/>
      <c r="F64" s="212"/>
      <c r="G64" s="212"/>
      <c r="H64" s="213"/>
    </row>
    <row r="65" spans="1:8" s="4" customFormat="1" ht="15" customHeight="1">
      <c r="A65" s="227" t="s">
        <v>118</v>
      </c>
      <c r="B65" s="228"/>
      <c r="C65" s="228"/>
      <c r="D65" s="228"/>
      <c r="E65" s="228"/>
      <c r="F65" s="228"/>
      <c r="G65" s="228"/>
      <c r="H65" s="229"/>
    </row>
    <row r="66" spans="1:8" s="4" customFormat="1" ht="15" customHeight="1">
      <c r="A66" s="32"/>
      <c r="B66" s="6"/>
      <c r="C66" s="6"/>
      <c r="D66" s="6"/>
      <c r="E66" s="6"/>
      <c r="F66" s="6"/>
      <c r="G66" s="6"/>
      <c r="H66" s="29"/>
    </row>
    <row r="67" spans="1:8" s="4" customFormat="1" ht="15" customHeight="1">
      <c r="A67" s="32"/>
      <c r="B67" s="6"/>
      <c r="C67" s="6"/>
      <c r="D67" s="6"/>
      <c r="E67" s="225" t="s">
        <v>24</v>
      </c>
      <c r="F67" s="225"/>
      <c r="G67" s="225"/>
      <c r="H67" s="29"/>
    </row>
    <row r="68" spans="1:8" s="4" customFormat="1" ht="15" customHeight="1">
      <c r="A68" s="32"/>
      <c r="B68" s="6"/>
      <c r="C68" s="6"/>
      <c r="D68" s="6"/>
      <c r="E68" s="6"/>
      <c r="F68" s="6"/>
      <c r="G68" s="6"/>
      <c r="H68" s="29"/>
    </row>
    <row r="69" spans="1:8" s="4" customFormat="1" ht="15" customHeight="1">
      <c r="A69" s="32"/>
      <c r="B69" s="6"/>
      <c r="C69" s="6"/>
      <c r="D69" s="6"/>
      <c r="E69" s="6"/>
      <c r="F69" s="6"/>
      <c r="G69" s="6"/>
      <c r="H69" s="29"/>
    </row>
    <row r="70" spans="1:8" s="4" customFormat="1" ht="15" customHeight="1">
      <c r="A70" s="31" t="s">
        <v>1</v>
      </c>
      <c r="B70" s="6"/>
      <c r="C70" s="6"/>
      <c r="D70" s="6"/>
      <c r="E70" s="9" t="s">
        <v>28</v>
      </c>
      <c r="F70" s="9"/>
      <c r="G70" s="9"/>
      <c r="H70" s="29"/>
    </row>
    <row r="71" spans="1:8" s="4" customFormat="1" ht="15" customHeight="1">
      <c r="A71" s="31"/>
      <c r="B71" s="6"/>
      <c r="C71" s="6"/>
      <c r="D71" s="6"/>
      <c r="E71" s="6"/>
      <c r="F71" s="6"/>
      <c r="G71" s="6"/>
      <c r="H71" s="29"/>
    </row>
    <row r="72" spans="1:8" s="4" customFormat="1" ht="15" customHeight="1">
      <c r="A72" s="17"/>
      <c r="B72" s="226" t="s">
        <v>39</v>
      </c>
      <c r="C72" s="226"/>
      <c r="D72" s="47"/>
      <c r="E72" s="37">
        <v>30</v>
      </c>
      <c r="F72" s="37"/>
      <c r="G72" s="47" t="s">
        <v>38</v>
      </c>
      <c r="H72" s="33"/>
    </row>
    <row r="73" spans="1:8" s="4" customFormat="1" ht="15" customHeight="1" thickBot="1">
      <c r="A73" s="34"/>
      <c r="B73" s="35"/>
      <c r="C73" s="35"/>
      <c r="D73" s="35"/>
      <c r="E73" s="35"/>
      <c r="F73" s="35"/>
      <c r="G73" s="35"/>
      <c r="H73" s="36"/>
    </row>
    <row r="74" spans="1:8" s="4" customFormat="1" ht="15" customHeight="1" thickTop="1"/>
    <row r="75" spans="1:8" s="4" customFormat="1" ht="15" customHeight="1"/>
    <row r="76" spans="1:8" s="4" customFormat="1" ht="15" customHeight="1"/>
    <row r="77" spans="1:8" s="4" customFormat="1" ht="15" customHeight="1"/>
    <row r="78" spans="1:8" s="4" customFormat="1" ht="15" customHeight="1"/>
    <row r="79" spans="1:8" s="4" customFormat="1" ht="15" customHeight="1"/>
    <row r="80" spans="1:8" s="4" customFormat="1" ht="15" customHeight="1"/>
    <row r="81" s="4" customFormat="1" ht="15" customHeight="1"/>
    <row r="82" s="4" customFormat="1" ht="15" customHeight="1"/>
    <row r="83" s="4" customFormat="1" ht="15" customHeight="1"/>
    <row r="84" s="4" customFormat="1" ht="15" customHeight="1"/>
    <row r="85" s="4" customFormat="1" ht="15" customHeight="1"/>
    <row r="86" s="4" customFormat="1" ht="15" customHeight="1"/>
    <row r="87" s="4" customFormat="1" ht="15" customHeight="1"/>
    <row r="88" s="4" customFormat="1" ht="15" customHeight="1"/>
    <row r="89" s="4" customFormat="1" ht="15" customHeight="1"/>
    <row r="90" s="4" customFormat="1" ht="15" customHeight="1"/>
    <row r="91" s="4" customFormat="1" ht="15" customHeight="1"/>
    <row r="92" s="3" customFormat="1" ht="15" customHeight="1"/>
    <row r="93" s="3" customFormat="1" ht="15" customHeight="1"/>
    <row r="94" s="3" customFormat="1" ht="15" customHeight="1"/>
    <row r="95" s="3" customFormat="1" ht="15" customHeight="1"/>
    <row r="96" s="3" customFormat="1" ht="15" customHeight="1"/>
    <row r="97" s="3" customFormat="1" ht="15" customHeight="1"/>
    <row r="98" s="3" customFormat="1" ht="15" customHeight="1"/>
    <row r="99" s="3" customFormat="1" ht="15" customHeight="1"/>
    <row r="100" s="3" customFormat="1" ht="15" customHeight="1"/>
    <row r="101" s="3" customFormat="1" ht="15" customHeight="1"/>
    <row r="102" s="3" customFormat="1" ht="15" customHeight="1"/>
    <row r="103" s="3" customFormat="1" ht="15" customHeight="1"/>
    <row r="104" s="3" customFormat="1" ht="15" customHeight="1"/>
    <row r="105" s="3" customFormat="1" ht="15" customHeight="1"/>
    <row r="106" s="3" customFormat="1" ht="15" customHeight="1"/>
    <row r="107" s="3" customFormat="1" ht="15" customHeight="1"/>
    <row r="108" s="3" customFormat="1" ht="15" customHeight="1"/>
    <row r="109" s="3" customFormat="1" ht="15" customHeight="1"/>
  </sheetData>
  <mergeCells count="28">
    <mergeCell ref="E67:G67"/>
    <mergeCell ref="B72:C72"/>
    <mergeCell ref="A64:H64"/>
    <mergeCell ref="A65:H65"/>
    <mergeCell ref="B27:E27"/>
    <mergeCell ref="B38:E38"/>
    <mergeCell ref="F38:H38"/>
    <mergeCell ref="F27:H27"/>
    <mergeCell ref="A59:H59"/>
    <mergeCell ref="A60:H60"/>
    <mergeCell ref="A61:H61"/>
    <mergeCell ref="A62:H62"/>
    <mergeCell ref="A63:H63"/>
    <mergeCell ref="F9:G9"/>
    <mergeCell ref="A57:H57"/>
    <mergeCell ref="A58:H58"/>
    <mergeCell ref="B52:H52"/>
    <mergeCell ref="A56:H56"/>
    <mergeCell ref="B54:G54"/>
    <mergeCell ref="A51:A52"/>
    <mergeCell ref="A2:H2"/>
    <mergeCell ref="G3:H3"/>
    <mergeCell ref="B51:H51"/>
    <mergeCell ref="F8:G8"/>
    <mergeCell ref="B50:E50"/>
    <mergeCell ref="F50:H50"/>
    <mergeCell ref="B24:E24"/>
    <mergeCell ref="F24:H24"/>
  </mergeCells>
  <phoneticPr fontId="15" type="noConversion"/>
  <printOptions horizontalCentered="1"/>
  <pageMargins left="0.25" right="0.25" top="0.5" bottom="0.25" header="0" footer="0"/>
  <pageSetup paperSize="5" scale="8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4F6C8-CB4B-4A92-8228-4AA4FDDFA59F}">
  <sheetPr>
    <pageSetUpPr fitToPage="1"/>
  </sheetPr>
  <dimension ref="A1:G245"/>
  <sheetViews>
    <sheetView view="pageBreakPreview" zoomScaleNormal="100" zoomScaleSheetLayoutView="100" workbookViewId="0">
      <selection activeCell="B4" sqref="B4"/>
    </sheetView>
  </sheetViews>
  <sheetFormatPr defaultRowHeight="15"/>
  <cols>
    <col min="1" max="1" width="14.77734375" customWidth="1"/>
    <col min="2" max="3" width="22.77734375" customWidth="1"/>
    <col min="4" max="6" width="11.77734375" customWidth="1"/>
  </cols>
  <sheetData>
    <row r="1" spans="1:7" s="4" customFormat="1" ht="15" customHeight="1" thickTop="1">
      <c r="A1" s="14"/>
      <c r="B1" s="15"/>
      <c r="C1" s="15"/>
      <c r="D1" s="15"/>
      <c r="E1" s="15"/>
      <c r="F1" s="16"/>
    </row>
    <row r="2" spans="1:7" s="4" customFormat="1" ht="20.100000000000001" customHeight="1">
      <c r="A2" s="235" t="s">
        <v>16</v>
      </c>
      <c r="B2" s="236"/>
      <c r="C2" s="236"/>
      <c r="D2" s="236"/>
      <c r="E2" s="236"/>
      <c r="F2" s="237"/>
    </row>
    <row r="3" spans="1:7" s="4" customFormat="1" ht="15" customHeight="1">
      <c r="A3" s="17"/>
      <c r="C3" s="18"/>
      <c r="D3" s="19"/>
      <c r="E3" s="203"/>
      <c r="F3" s="204"/>
    </row>
    <row r="4" spans="1:7" s="4" customFormat="1" ht="18" customHeight="1">
      <c r="A4" s="20" t="s">
        <v>17</v>
      </c>
      <c r="B4" s="100" t="str">
        <f>'All Series'!B4</f>
        <v>Merkley Oaks</v>
      </c>
      <c r="D4" s="21" t="s">
        <v>0</v>
      </c>
      <c r="E4" s="99">
        <f>'All Series'!G4</f>
        <v>45748</v>
      </c>
      <c r="F4" s="22"/>
    </row>
    <row r="5" spans="1:7" s="4" customFormat="1" ht="18" customHeight="1">
      <c r="A5" s="20" t="s">
        <v>18</v>
      </c>
      <c r="B5" s="100" t="s">
        <v>84</v>
      </c>
      <c r="C5" s="23"/>
      <c r="D5" s="21" t="s">
        <v>40</v>
      </c>
      <c r="E5" s="99" t="str">
        <f>'All Series'!G5</f>
        <v>XXX - XXX</v>
      </c>
      <c r="F5" s="24"/>
    </row>
    <row r="6" spans="1:7" s="4" customFormat="1" ht="18" customHeight="1">
      <c r="A6" s="20"/>
      <c r="B6" s="178"/>
      <c r="C6" s="23"/>
      <c r="D6" s="10"/>
      <c r="E6" s="11"/>
      <c r="F6" s="24"/>
    </row>
    <row r="7" spans="1:7" s="4" customFormat="1" ht="18" customHeight="1">
      <c r="A7" s="20" t="s">
        <v>19</v>
      </c>
      <c r="B7" s="160" t="str">
        <f>'All Series'!B7</f>
        <v>T. B. A.</v>
      </c>
      <c r="C7" s="12"/>
      <c r="E7" s="25" t="s">
        <v>1</v>
      </c>
      <c r="F7" s="22"/>
    </row>
    <row r="8" spans="1:7" s="10" customFormat="1" ht="18" customHeight="1">
      <c r="A8" s="20"/>
      <c r="B8" s="161"/>
      <c r="C8" s="12"/>
      <c r="D8" s="208" t="str">
        <f>'All Series'!F8</f>
        <v>CONTRACT PERIOD:</v>
      </c>
      <c r="E8" s="208"/>
      <c r="F8" s="26"/>
    </row>
    <row r="9" spans="1:7" s="4" customFormat="1" ht="18" customHeight="1">
      <c r="A9" s="20" t="s">
        <v>20</v>
      </c>
      <c r="B9" s="13" t="str">
        <f>'All Series'!B9</f>
        <v>A-29</v>
      </c>
      <c r="D9" s="208" t="str">
        <f>'All Series'!F9</f>
        <v>April 1, 2025 to March 31, 2026</v>
      </c>
      <c r="E9" s="208"/>
      <c r="F9" s="22"/>
    </row>
    <row r="10" spans="1:7" s="4" customFormat="1" ht="15" customHeight="1" thickBot="1">
      <c r="A10" s="28"/>
      <c r="B10" s="5"/>
      <c r="C10" s="6"/>
      <c r="D10" s="6"/>
      <c r="E10" s="6"/>
      <c r="F10" s="29"/>
    </row>
    <row r="11" spans="1:7" s="4" customFormat="1" ht="20.100000000000001" customHeight="1" thickTop="1" thickBot="1">
      <c r="A11" s="238" t="s">
        <v>26</v>
      </c>
      <c r="B11" s="239"/>
      <c r="C11" s="239"/>
      <c r="D11" s="239"/>
      <c r="E11" s="239"/>
      <c r="F11" s="240"/>
    </row>
    <row r="12" spans="1:7" s="4" customFormat="1" ht="15" customHeight="1" thickTop="1" thickBot="1">
      <c r="A12" s="247"/>
      <c r="B12" s="248"/>
      <c r="C12" s="249"/>
      <c r="D12" s="90" t="s">
        <v>2</v>
      </c>
      <c r="E12" s="91" t="s">
        <v>21</v>
      </c>
      <c r="F12" s="92" t="s">
        <v>3</v>
      </c>
    </row>
    <row r="13" spans="1:7" s="3" customFormat="1" ht="15" customHeight="1" thickTop="1">
      <c r="A13" s="56" t="s">
        <v>86</v>
      </c>
      <c r="B13" s="57" t="s">
        <v>85</v>
      </c>
      <c r="C13" s="60" t="s">
        <v>87</v>
      </c>
      <c r="D13" s="61"/>
      <c r="E13" s="72">
        <v>0.13</v>
      </c>
      <c r="F13" s="62"/>
    </row>
    <row r="14" spans="1:7" s="3" customFormat="1" ht="15" customHeight="1" thickBot="1">
      <c r="A14" s="73"/>
      <c r="B14" s="88"/>
      <c r="C14" s="89"/>
      <c r="D14" s="74"/>
      <c r="E14" s="93"/>
      <c r="F14" s="75"/>
    </row>
    <row r="15" spans="1:7" s="3" customFormat="1" ht="9.9499999999999993" customHeight="1" thickTop="1" thickBot="1">
      <c r="A15" s="141"/>
      <c r="B15" s="251"/>
      <c r="C15" s="251"/>
      <c r="D15" s="251"/>
      <c r="E15" s="251"/>
      <c r="F15" s="252"/>
      <c r="G15" s="122"/>
    </row>
    <row r="16" spans="1:7" s="3" customFormat="1" ht="18" customHeight="1" thickTop="1">
      <c r="A16" s="132">
        <v>201</v>
      </c>
      <c r="B16" s="133" t="s">
        <v>88</v>
      </c>
      <c r="C16" s="134" t="s">
        <v>89</v>
      </c>
      <c r="D16" s="179">
        <v>0</v>
      </c>
      <c r="E16" s="180">
        <f>D16*$E$13</f>
        <v>0</v>
      </c>
      <c r="F16" s="181">
        <f>D16+E16</f>
        <v>0</v>
      </c>
      <c r="G16" s="122"/>
    </row>
    <row r="17" spans="1:7" s="3" customFormat="1" ht="18" customHeight="1" thickBot="1">
      <c r="A17" s="135">
        <v>203</v>
      </c>
      <c r="B17" s="136" t="s">
        <v>88</v>
      </c>
      <c r="C17" s="137" t="s">
        <v>89</v>
      </c>
      <c r="D17" s="182">
        <v>0</v>
      </c>
      <c r="E17" s="183">
        <f t="shared" ref="E17" si="0">D17*$E$13</f>
        <v>0</v>
      </c>
      <c r="F17" s="184">
        <f t="shared" ref="F17" si="1">D17+E17</f>
        <v>0</v>
      </c>
      <c r="G17" s="122"/>
    </row>
    <row r="18" spans="1:7" s="3" customFormat="1" ht="9.9499999999999993" customHeight="1" thickTop="1" thickBot="1">
      <c r="A18" s="141"/>
      <c r="B18" s="251"/>
      <c r="C18" s="251"/>
      <c r="D18" s="251"/>
      <c r="E18" s="251"/>
      <c r="F18" s="252"/>
      <c r="G18" s="122"/>
    </row>
    <row r="19" spans="1:7" s="3" customFormat="1" ht="18" customHeight="1" thickTop="1">
      <c r="A19" s="132">
        <v>801</v>
      </c>
      <c r="B19" s="133" t="s">
        <v>88</v>
      </c>
      <c r="C19" s="134" t="s">
        <v>89</v>
      </c>
      <c r="D19" s="179">
        <v>0</v>
      </c>
      <c r="E19" s="180">
        <f>D19*$E$13</f>
        <v>0</v>
      </c>
      <c r="F19" s="181">
        <f>D19+E19</f>
        <v>0</v>
      </c>
      <c r="G19" s="122"/>
    </row>
    <row r="20" spans="1:7" s="3" customFormat="1" ht="18" customHeight="1">
      <c r="A20" s="135" t="s">
        <v>73</v>
      </c>
      <c r="B20" s="136" t="s">
        <v>88</v>
      </c>
      <c r="C20" s="137" t="s">
        <v>89</v>
      </c>
      <c r="D20" s="182">
        <v>0</v>
      </c>
      <c r="E20" s="183">
        <f t="shared" ref="E20:E26" si="2">D20*$E$13</f>
        <v>0</v>
      </c>
      <c r="F20" s="184">
        <f t="shared" ref="F20:F26" si="3">D20+E20</f>
        <v>0</v>
      </c>
      <c r="G20" s="122"/>
    </row>
    <row r="21" spans="1:7" s="3" customFormat="1" ht="18" customHeight="1">
      <c r="A21" s="135" t="s">
        <v>74</v>
      </c>
      <c r="B21" s="136" t="s">
        <v>88</v>
      </c>
      <c r="C21" s="137" t="s">
        <v>89</v>
      </c>
      <c r="D21" s="182">
        <v>0</v>
      </c>
      <c r="E21" s="183">
        <f t="shared" si="2"/>
        <v>0</v>
      </c>
      <c r="F21" s="184">
        <f t="shared" si="3"/>
        <v>0</v>
      </c>
      <c r="G21" s="122"/>
    </row>
    <row r="22" spans="1:7" s="3" customFormat="1" ht="18" customHeight="1">
      <c r="A22" s="135">
        <v>815</v>
      </c>
      <c r="B22" s="136" t="s">
        <v>88</v>
      </c>
      <c r="C22" s="137" t="s">
        <v>89</v>
      </c>
      <c r="D22" s="182">
        <v>0</v>
      </c>
      <c r="E22" s="183">
        <f t="shared" ref="E22:E23" si="4">D22*$E$13</f>
        <v>0</v>
      </c>
      <c r="F22" s="184">
        <f t="shared" ref="F22:F23" si="5">D22+E22</f>
        <v>0</v>
      </c>
      <c r="G22" s="122"/>
    </row>
    <row r="23" spans="1:7" s="3" customFormat="1" ht="18" customHeight="1">
      <c r="A23" s="135" t="s">
        <v>75</v>
      </c>
      <c r="B23" s="136" t="s">
        <v>88</v>
      </c>
      <c r="C23" s="137" t="s">
        <v>89</v>
      </c>
      <c r="D23" s="182">
        <v>0</v>
      </c>
      <c r="E23" s="183">
        <f t="shared" si="4"/>
        <v>0</v>
      </c>
      <c r="F23" s="184">
        <f t="shared" si="5"/>
        <v>0</v>
      </c>
      <c r="G23" s="122"/>
    </row>
    <row r="24" spans="1:7" s="3" customFormat="1" ht="18" customHeight="1">
      <c r="A24" s="135" t="s">
        <v>76</v>
      </c>
      <c r="B24" s="136" t="s">
        <v>88</v>
      </c>
      <c r="C24" s="137" t="s">
        <v>89</v>
      </c>
      <c r="D24" s="182">
        <v>0</v>
      </c>
      <c r="E24" s="183">
        <f t="shared" si="2"/>
        <v>0</v>
      </c>
      <c r="F24" s="184">
        <f t="shared" si="3"/>
        <v>0</v>
      </c>
      <c r="G24" s="122"/>
    </row>
    <row r="25" spans="1:7" s="3" customFormat="1" ht="18" customHeight="1">
      <c r="A25" s="135">
        <v>830</v>
      </c>
      <c r="B25" s="136" t="s">
        <v>88</v>
      </c>
      <c r="C25" s="137" t="s">
        <v>89</v>
      </c>
      <c r="D25" s="182">
        <v>0</v>
      </c>
      <c r="E25" s="183">
        <f t="shared" si="2"/>
        <v>0</v>
      </c>
      <c r="F25" s="184">
        <f t="shared" si="3"/>
        <v>0</v>
      </c>
      <c r="G25" s="122"/>
    </row>
    <row r="26" spans="1:7" s="3" customFormat="1" ht="18" customHeight="1" thickBot="1">
      <c r="A26" s="138">
        <v>870</v>
      </c>
      <c r="B26" s="139" t="s">
        <v>88</v>
      </c>
      <c r="C26" s="140" t="s">
        <v>89</v>
      </c>
      <c r="D26" s="185">
        <v>0</v>
      </c>
      <c r="E26" s="186">
        <f t="shared" si="2"/>
        <v>0</v>
      </c>
      <c r="F26" s="187">
        <f t="shared" si="3"/>
        <v>0</v>
      </c>
      <c r="G26" s="122"/>
    </row>
    <row r="27" spans="1:7" s="3" customFormat="1" ht="9.9499999999999993" customHeight="1" thickTop="1" thickBot="1">
      <c r="A27" s="141"/>
      <c r="B27" s="251"/>
      <c r="C27" s="251"/>
      <c r="D27" s="251"/>
      <c r="E27" s="251"/>
      <c r="F27" s="252"/>
      <c r="G27" s="122"/>
    </row>
    <row r="28" spans="1:7" s="3" customFormat="1" ht="18" customHeight="1" thickTop="1">
      <c r="A28" s="142">
        <v>1010</v>
      </c>
      <c r="B28" s="143" t="s">
        <v>88</v>
      </c>
      <c r="C28" s="144" t="s">
        <v>89</v>
      </c>
      <c r="D28" s="188">
        <v>0</v>
      </c>
      <c r="E28" s="189">
        <f>D28*$E$13</f>
        <v>0</v>
      </c>
      <c r="F28" s="190">
        <f>D28+E28</f>
        <v>0</v>
      </c>
      <c r="G28" s="122"/>
    </row>
    <row r="29" spans="1:7" s="3" customFormat="1" ht="18" customHeight="1">
      <c r="A29" s="145">
        <v>1015</v>
      </c>
      <c r="B29" s="136" t="s">
        <v>88</v>
      </c>
      <c r="C29" s="137" t="s">
        <v>89</v>
      </c>
      <c r="D29" s="182">
        <v>0</v>
      </c>
      <c r="E29" s="183">
        <f t="shared" ref="E29:E38" si="6">D29*$E$13</f>
        <v>0</v>
      </c>
      <c r="F29" s="184">
        <f>D29+E29</f>
        <v>0</v>
      </c>
      <c r="G29" s="122"/>
    </row>
    <row r="30" spans="1:7" s="3" customFormat="1" ht="18" customHeight="1">
      <c r="A30" s="145">
        <v>1016</v>
      </c>
      <c r="B30" s="136" t="s">
        <v>88</v>
      </c>
      <c r="C30" s="137" t="s">
        <v>89</v>
      </c>
      <c r="D30" s="182">
        <v>0</v>
      </c>
      <c r="E30" s="183">
        <f t="shared" si="6"/>
        <v>0</v>
      </c>
      <c r="F30" s="184">
        <f t="shared" ref="F30:F38" si="7">D30+E30</f>
        <v>0</v>
      </c>
      <c r="G30" s="122"/>
    </row>
    <row r="31" spans="1:7" s="3" customFormat="1" ht="18" customHeight="1">
      <c r="A31" s="145" t="s">
        <v>27</v>
      </c>
      <c r="B31" s="136" t="s">
        <v>88</v>
      </c>
      <c r="C31" s="137" t="s">
        <v>89</v>
      </c>
      <c r="D31" s="182">
        <v>0</v>
      </c>
      <c r="E31" s="183">
        <f t="shared" si="6"/>
        <v>0</v>
      </c>
      <c r="F31" s="184">
        <f t="shared" si="7"/>
        <v>0</v>
      </c>
      <c r="G31" s="122"/>
    </row>
    <row r="32" spans="1:7" s="3" customFormat="1" ht="18" customHeight="1">
      <c r="A32" s="145">
        <v>1020</v>
      </c>
      <c r="B32" s="136" t="s">
        <v>88</v>
      </c>
      <c r="C32" s="137" t="s">
        <v>89</v>
      </c>
      <c r="D32" s="182">
        <v>0</v>
      </c>
      <c r="E32" s="183">
        <f t="shared" si="6"/>
        <v>0</v>
      </c>
      <c r="F32" s="184">
        <f t="shared" si="7"/>
        <v>0</v>
      </c>
      <c r="G32" s="122"/>
    </row>
    <row r="33" spans="1:7" s="3" customFormat="1" ht="18" customHeight="1">
      <c r="A33" s="145">
        <v>1026</v>
      </c>
      <c r="B33" s="136" t="s">
        <v>88</v>
      </c>
      <c r="C33" s="137" t="s">
        <v>89</v>
      </c>
      <c r="D33" s="182">
        <v>0</v>
      </c>
      <c r="E33" s="183">
        <f t="shared" si="6"/>
        <v>0</v>
      </c>
      <c r="F33" s="184">
        <f t="shared" si="7"/>
        <v>0</v>
      </c>
      <c r="G33" s="122"/>
    </row>
    <row r="34" spans="1:7" s="3" customFormat="1" ht="18" customHeight="1">
      <c r="A34" s="145">
        <v>1030</v>
      </c>
      <c r="B34" s="136" t="s">
        <v>88</v>
      </c>
      <c r="C34" s="137" t="s">
        <v>89</v>
      </c>
      <c r="D34" s="182">
        <v>0</v>
      </c>
      <c r="E34" s="183">
        <f t="shared" si="6"/>
        <v>0</v>
      </c>
      <c r="F34" s="184">
        <f t="shared" si="7"/>
        <v>0</v>
      </c>
      <c r="G34" s="122"/>
    </row>
    <row r="35" spans="1:7" s="3" customFormat="1" ht="18" customHeight="1">
      <c r="A35" s="145">
        <v>1035</v>
      </c>
      <c r="B35" s="136" t="s">
        <v>88</v>
      </c>
      <c r="C35" s="137" t="s">
        <v>89</v>
      </c>
      <c r="D35" s="182">
        <v>0</v>
      </c>
      <c r="E35" s="183">
        <f t="shared" si="6"/>
        <v>0</v>
      </c>
      <c r="F35" s="184">
        <f t="shared" si="7"/>
        <v>0</v>
      </c>
      <c r="G35" s="122"/>
    </row>
    <row r="36" spans="1:7" s="3" customFormat="1" ht="18" customHeight="1">
      <c r="A36" s="145">
        <v>1046</v>
      </c>
      <c r="B36" s="136" t="s">
        <v>88</v>
      </c>
      <c r="C36" s="137" t="s">
        <v>89</v>
      </c>
      <c r="D36" s="182">
        <v>0</v>
      </c>
      <c r="E36" s="183">
        <f t="shared" si="6"/>
        <v>0</v>
      </c>
      <c r="F36" s="184">
        <f t="shared" si="7"/>
        <v>0</v>
      </c>
      <c r="G36" s="122"/>
    </row>
    <row r="37" spans="1:7" s="3" customFormat="1" ht="18" customHeight="1">
      <c r="A37" s="145">
        <v>1050</v>
      </c>
      <c r="B37" s="136" t="s">
        <v>88</v>
      </c>
      <c r="C37" s="137" t="s">
        <v>89</v>
      </c>
      <c r="D37" s="182">
        <v>0</v>
      </c>
      <c r="E37" s="183">
        <f t="shared" si="6"/>
        <v>0</v>
      </c>
      <c r="F37" s="184">
        <f t="shared" si="7"/>
        <v>0</v>
      </c>
      <c r="G37" s="122"/>
    </row>
    <row r="38" spans="1:7" s="3" customFormat="1" ht="18" customHeight="1" thickBot="1">
      <c r="A38" s="146">
        <v>1086</v>
      </c>
      <c r="B38" s="147" t="s">
        <v>88</v>
      </c>
      <c r="C38" s="148" t="s">
        <v>89</v>
      </c>
      <c r="D38" s="191">
        <v>0</v>
      </c>
      <c r="E38" s="192">
        <f t="shared" si="6"/>
        <v>0</v>
      </c>
      <c r="F38" s="193">
        <f t="shared" si="7"/>
        <v>0</v>
      </c>
      <c r="G38" s="122"/>
    </row>
    <row r="39" spans="1:7" s="4" customFormat="1" ht="9.9499999999999993" customHeight="1" thickTop="1" thickBot="1">
      <c r="A39" s="53"/>
      <c r="B39" s="209"/>
      <c r="C39" s="209"/>
      <c r="D39" s="209"/>
      <c r="E39" s="209"/>
      <c r="F39" s="210"/>
    </row>
    <row r="40" spans="1:7" s="4" customFormat="1" ht="20.100000000000001" customHeight="1" thickTop="1" thickBot="1">
      <c r="A40" s="30" t="s">
        <v>10</v>
      </c>
      <c r="B40" s="220" t="str">
        <f>'All Series'!B54</f>
        <v>Hourly Rate for Repairs and Authorized Service Outside of Contractual Obligations</v>
      </c>
      <c r="C40" s="221"/>
      <c r="D40" s="221"/>
      <c r="E40" s="222"/>
      <c r="F40" s="177">
        <f>'All Series'!H54</f>
        <v>0</v>
      </c>
    </row>
    <row r="41" spans="1:7" s="4" customFormat="1" ht="15" customHeight="1" thickTop="1">
      <c r="A41" s="241"/>
      <c r="B41" s="242"/>
      <c r="C41" s="242"/>
      <c r="D41" s="242"/>
      <c r="E41" s="242"/>
      <c r="F41" s="243"/>
    </row>
    <row r="42" spans="1:7" s="4" customFormat="1" ht="20.100000000000001" customHeight="1">
      <c r="A42" s="217" t="s">
        <v>15</v>
      </c>
      <c r="B42" s="218"/>
      <c r="C42" s="218"/>
      <c r="D42" s="218"/>
      <c r="E42" s="218"/>
      <c r="F42" s="219"/>
    </row>
    <row r="43" spans="1:7" s="4" customFormat="1" ht="15" customHeight="1">
      <c r="A43" s="244"/>
      <c r="B43" s="245"/>
      <c r="C43" s="245"/>
      <c r="D43" s="245"/>
      <c r="E43" s="245"/>
      <c r="F43" s="246"/>
    </row>
    <row r="44" spans="1:7" s="6" customFormat="1" ht="18" customHeight="1">
      <c r="A44" s="211" t="s">
        <v>99</v>
      </c>
      <c r="B44" s="212"/>
      <c r="C44" s="212"/>
      <c r="D44" s="212"/>
      <c r="E44" s="212"/>
      <c r="F44" s="213"/>
    </row>
    <row r="45" spans="1:7" s="6" customFormat="1" ht="18" customHeight="1">
      <c r="A45" s="211" t="s">
        <v>100</v>
      </c>
      <c r="B45" s="212"/>
      <c r="C45" s="212"/>
      <c r="D45" s="212"/>
      <c r="E45" s="212"/>
      <c r="F45" s="213"/>
    </row>
    <row r="46" spans="1:7" s="6" customFormat="1" ht="18" customHeight="1">
      <c r="A46" s="211" t="s">
        <v>101</v>
      </c>
      <c r="B46" s="212"/>
      <c r="C46" s="212"/>
      <c r="D46" s="212"/>
      <c r="E46" s="212"/>
      <c r="F46" s="213"/>
    </row>
    <row r="47" spans="1:7" s="6" customFormat="1" ht="18" customHeight="1">
      <c r="A47" s="227" t="s">
        <v>102</v>
      </c>
      <c r="B47" s="228"/>
      <c r="C47" s="228"/>
      <c r="D47" s="228"/>
      <c r="E47" s="228"/>
      <c r="F47" s="229"/>
    </row>
    <row r="48" spans="1:7" s="6" customFormat="1" ht="18" customHeight="1">
      <c r="A48" s="227" t="s">
        <v>103</v>
      </c>
      <c r="B48" s="228"/>
      <c r="C48" s="228"/>
      <c r="D48" s="228"/>
      <c r="E48" s="228"/>
      <c r="F48" s="229"/>
    </row>
    <row r="49" spans="1:6" s="6" customFormat="1" ht="18" customHeight="1">
      <c r="A49" s="211" t="s">
        <v>104</v>
      </c>
      <c r="B49" s="212"/>
      <c r="C49" s="212"/>
      <c r="D49" s="212"/>
      <c r="E49" s="212"/>
      <c r="F49" s="213"/>
    </row>
    <row r="50" spans="1:6" s="6" customFormat="1" ht="18" customHeight="1">
      <c r="A50" s="211" t="s">
        <v>105</v>
      </c>
      <c r="B50" s="212"/>
      <c r="C50" s="212"/>
      <c r="D50" s="212"/>
      <c r="E50" s="212"/>
      <c r="F50" s="213"/>
    </row>
    <row r="51" spans="1:6" s="6" customFormat="1" ht="18" customHeight="1">
      <c r="A51" s="211" t="s">
        <v>106</v>
      </c>
      <c r="B51" s="212"/>
      <c r="C51" s="212"/>
      <c r="D51" s="212"/>
      <c r="E51" s="212"/>
      <c r="F51" s="213"/>
    </row>
    <row r="52" spans="1:6" s="6" customFormat="1" ht="18" customHeight="1">
      <c r="A52" s="227" t="s">
        <v>107</v>
      </c>
      <c r="B52" s="228"/>
      <c r="C52" s="228"/>
      <c r="D52" s="228"/>
      <c r="E52" s="228"/>
      <c r="F52" s="229"/>
    </row>
    <row r="53" spans="1:6" s="4" customFormat="1" ht="15" customHeight="1">
      <c r="A53" s="32"/>
      <c r="B53" s="6"/>
      <c r="C53" s="6"/>
      <c r="D53" s="6"/>
      <c r="E53" s="6"/>
      <c r="F53" s="29"/>
    </row>
    <row r="54" spans="1:6" s="4" customFormat="1" ht="15" customHeight="1">
      <c r="A54" s="32"/>
      <c r="B54" s="6"/>
      <c r="C54" s="6"/>
      <c r="D54" s="6"/>
      <c r="E54" s="6"/>
      <c r="F54" s="29"/>
    </row>
    <row r="55" spans="1:6" s="4" customFormat="1" ht="15" customHeight="1">
      <c r="A55" s="32"/>
      <c r="B55" s="6"/>
      <c r="C55" s="6"/>
      <c r="D55" s="6"/>
      <c r="E55" s="6"/>
      <c r="F55" s="29"/>
    </row>
    <row r="56" spans="1:6" s="4" customFormat="1" ht="15" customHeight="1">
      <c r="A56" s="32"/>
      <c r="B56" s="6"/>
      <c r="C56" s="6"/>
      <c r="D56" s="95" t="s">
        <v>24</v>
      </c>
      <c r="E56" s="95"/>
      <c r="F56" s="29"/>
    </row>
    <row r="57" spans="1:6" s="4" customFormat="1" ht="15" customHeight="1">
      <c r="A57" s="32"/>
      <c r="B57" s="6"/>
      <c r="C57" s="6"/>
      <c r="D57" s="6"/>
      <c r="E57" s="6"/>
      <c r="F57" s="29"/>
    </row>
    <row r="58" spans="1:6" s="4" customFormat="1" ht="15" customHeight="1">
      <c r="A58" s="32"/>
      <c r="B58" s="6"/>
      <c r="C58" s="6"/>
      <c r="D58" s="6"/>
      <c r="E58" s="6"/>
      <c r="F58" s="29"/>
    </row>
    <row r="59" spans="1:6" s="4" customFormat="1" ht="15" customHeight="1">
      <c r="A59" s="31" t="s">
        <v>1</v>
      </c>
      <c r="B59" s="6"/>
      <c r="C59" s="6"/>
      <c r="D59" s="250" t="s">
        <v>28</v>
      </c>
      <c r="E59" s="250"/>
      <c r="F59" s="29"/>
    </row>
    <row r="60" spans="1:6" s="4" customFormat="1" ht="15" customHeight="1">
      <c r="A60" s="31"/>
      <c r="B60" s="6"/>
      <c r="C60" s="6"/>
      <c r="D60" s="6"/>
      <c r="E60" s="6"/>
      <c r="F60" s="29"/>
    </row>
    <row r="61" spans="1:6" s="4" customFormat="1" ht="15" customHeight="1">
      <c r="A61" s="31"/>
      <c r="B61" s="6"/>
      <c r="C61" s="6"/>
      <c r="D61" s="6"/>
      <c r="E61" s="6"/>
      <c r="F61" s="29"/>
    </row>
    <row r="62" spans="1:6" s="4" customFormat="1" ht="20.100000000000001" customHeight="1">
      <c r="A62" s="17"/>
      <c r="B62" s="47" t="s">
        <v>39</v>
      </c>
      <c r="D62" s="37">
        <v>30</v>
      </c>
      <c r="E62" s="47" t="s">
        <v>38</v>
      </c>
      <c r="F62" s="33"/>
    </row>
    <row r="63" spans="1:6" s="4" customFormat="1" ht="15" customHeight="1">
      <c r="A63" s="31"/>
      <c r="B63" s="6"/>
      <c r="C63" s="6"/>
      <c r="D63" s="6"/>
      <c r="E63" s="6"/>
      <c r="F63" s="29"/>
    </row>
    <row r="64" spans="1:6" s="4" customFormat="1" ht="15" customHeight="1" thickBot="1">
      <c r="A64" s="34"/>
      <c r="B64" s="35"/>
      <c r="C64" s="35"/>
      <c r="D64" s="35"/>
      <c r="E64" s="35"/>
      <c r="F64" s="36"/>
    </row>
    <row r="65" spans="1:6" s="1" customFormat="1" ht="15" customHeight="1" thickTop="1">
      <c r="A65" s="39"/>
      <c r="B65" s="39"/>
      <c r="C65" s="39"/>
      <c r="D65" s="39"/>
      <c r="E65" s="40"/>
      <c r="F65" s="40"/>
    </row>
    <row r="66" spans="1:6" s="1" customFormat="1" ht="15" customHeight="1"/>
    <row r="67" spans="1:6" s="1" customFormat="1" ht="15" customHeight="1"/>
    <row r="68" spans="1:6" s="1" customFormat="1" ht="15" customHeight="1"/>
    <row r="69" spans="1:6" s="1" customFormat="1" ht="15" customHeight="1"/>
    <row r="70" spans="1:6" s="1" customFormat="1" ht="15" customHeight="1"/>
    <row r="71" spans="1:6" s="1" customFormat="1" ht="15" customHeight="1"/>
    <row r="72" spans="1:6" s="1" customFormat="1" ht="15" customHeight="1"/>
    <row r="73" spans="1:6" s="1" customFormat="1" ht="15" customHeight="1"/>
    <row r="74" spans="1:6" s="1" customFormat="1" ht="15" customHeight="1"/>
    <row r="75" spans="1:6" s="1" customFormat="1" ht="15" customHeight="1"/>
    <row r="76" spans="1:6" s="1" customFormat="1" ht="15" customHeight="1"/>
    <row r="77" spans="1:6" s="1" customFormat="1" ht="15" customHeight="1"/>
    <row r="78" spans="1:6" s="1" customFormat="1" ht="15" customHeight="1"/>
    <row r="79" spans="1:6" s="1" customFormat="1" ht="15" customHeight="1"/>
    <row r="80" spans="1:6" s="1" customFormat="1" ht="15" customHeight="1"/>
    <row r="81" s="1" customFormat="1" ht="15" customHeight="1"/>
    <row r="82" s="1" customFormat="1" ht="15" customHeight="1"/>
    <row r="83" s="1" customFormat="1" ht="15" customHeight="1"/>
    <row r="84" s="1" customFormat="1" ht="15" customHeight="1"/>
    <row r="85" s="1" customFormat="1" ht="15" customHeight="1"/>
    <row r="86" s="1" customFormat="1" ht="15" customHeight="1"/>
    <row r="87" s="1" customFormat="1" ht="15" customHeight="1"/>
    <row r="88" s="1" customFormat="1" ht="15" customHeight="1"/>
    <row r="89" s="1" customFormat="1" ht="15" customHeight="1"/>
    <row r="90" s="1" customFormat="1" ht="15" customHeight="1"/>
    <row r="91" s="1" customFormat="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</sheetData>
  <mergeCells count="28">
    <mergeCell ref="D59:E59"/>
    <mergeCell ref="B40:E40"/>
    <mergeCell ref="A42:F42"/>
    <mergeCell ref="B27:C27"/>
    <mergeCell ref="D27:F27"/>
    <mergeCell ref="B39:C39"/>
    <mergeCell ref="D39:F39"/>
    <mergeCell ref="A45:F45"/>
    <mergeCell ref="A46:F46"/>
    <mergeCell ref="A47:F47"/>
    <mergeCell ref="A48:F48"/>
    <mergeCell ref="A49:F49"/>
    <mergeCell ref="A50:F50"/>
    <mergeCell ref="A51:F51"/>
    <mergeCell ref="A52:F52"/>
    <mergeCell ref="A2:F2"/>
    <mergeCell ref="E3:F3"/>
    <mergeCell ref="D8:E8"/>
    <mergeCell ref="D9:E9"/>
    <mergeCell ref="A44:F44"/>
    <mergeCell ref="A11:F11"/>
    <mergeCell ref="A41:F41"/>
    <mergeCell ref="A43:F43"/>
    <mergeCell ref="A12:C12"/>
    <mergeCell ref="B18:C18"/>
    <mergeCell ref="D18:F18"/>
    <mergeCell ref="B15:C15"/>
    <mergeCell ref="D15:F15"/>
  </mergeCells>
  <phoneticPr fontId="15" type="noConversion"/>
  <printOptions horizontalCentered="1" verticalCentered="1"/>
  <pageMargins left="0.25" right="0.25" top="0.5" bottom="0.25" header="0.3" footer="0.3"/>
  <pageSetup paperSize="5" scale="8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7"/>
  <sheetViews>
    <sheetView view="pageBreakPreview" zoomScaleSheetLayoutView="100" workbookViewId="0">
      <selection activeCell="B4" sqref="B4"/>
    </sheetView>
  </sheetViews>
  <sheetFormatPr defaultColWidth="11.44140625" defaultRowHeight="15"/>
  <cols>
    <col min="1" max="3" width="20.77734375" customWidth="1"/>
    <col min="4" max="4" width="15.77734375" customWidth="1"/>
    <col min="5" max="8" width="10.77734375" customWidth="1"/>
  </cols>
  <sheetData>
    <row r="1" spans="1:9" s="4" customFormat="1" ht="15" customHeight="1" thickTop="1">
      <c r="A1" s="272"/>
      <c r="B1" s="273"/>
      <c r="C1" s="273"/>
      <c r="D1" s="273"/>
      <c r="E1" s="273"/>
      <c r="F1" s="273"/>
      <c r="G1" s="273"/>
      <c r="H1" s="274"/>
    </row>
    <row r="2" spans="1:9" s="4" customFormat="1" ht="20.100000000000001" customHeight="1">
      <c r="A2" s="200" t="s">
        <v>16</v>
      </c>
      <c r="B2" s="201"/>
      <c r="C2" s="201"/>
      <c r="D2" s="201"/>
      <c r="E2" s="201"/>
      <c r="F2" s="201"/>
      <c r="G2" s="201"/>
      <c r="H2" s="202"/>
    </row>
    <row r="3" spans="1:9" s="4" customFormat="1" ht="15" customHeight="1">
      <c r="A3" s="41"/>
      <c r="B3" s="4" t="s">
        <v>1</v>
      </c>
      <c r="F3" s="278"/>
      <c r="G3" s="278"/>
      <c r="H3" s="279"/>
    </row>
    <row r="4" spans="1:9" s="4" customFormat="1" ht="15" customHeight="1">
      <c r="A4" s="20" t="s">
        <v>17</v>
      </c>
      <c r="B4" s="100" t="str">
        <f>'All Series'!B4</f>
        <v>Merkley Oaks</v>
      </c>
      <c r="C4" s="12"/>
      <c r="E4" s="21" t="s">
        <v>0</v>
      </c>
      <c r="F4" s="254">
        <f>'All Series'!G4</f>
        <v>45748</v>
      </c>
      <c r="G4" s="254"/>
      <c r="H4" s="45"/>
    </row>
    <row r="5" spans="1:9" s="4" customFormat="1" ht="15" customHeight="1">
      <c r="A5" s="20" t="s">
        <v>18</v>
      </c>
      <c r="B5" s="100" t="str">
        <f>'All Series'!B5</f>
        <v>ALL SERIES</v>
      </c>
      <c r="C5" s="12"/>
      <c r="E5" s="21" t="s">
        <v>40</v>
      </c>
      <c r="F5" s="254" t="str">
        <f>'All Series'!G5</f>
        <v>XXX - XXX</v>
      </c>
      <c r="G5" s="254"/>
      <c r="H5" s="38"/>
    </row>
    <row r="6" spans="1:9" s="4" customFormat="1" ht="15" customHeight="1">
      <c r="A6" s="20"/>
      <c r="B6" s="12"/>
      <c r="C6" s="12"/>
      <c r="D6" s="10"/>
      <c r="E6" s="10"/>
      <c r="F6" s="46"/>
      <c r="G6" s="43"/>
      <c r="H6" s="44"/>
    </row>
    <row r="7" spans="1:9" s="4" customFormat="1" ht="15" customHeight="1">
      <c r="A7" s="20" t="s">
        <v>19</v>
      </c>
      <c r="B7" s="195" t="str">
        <f>'All Series'!B7</f>
        <v>T. B. A.</v>
      </c>
      <c r="C7" s="12"/>
      <c r="F7" s="25" t="s">
        <v>1</v>
      </c>
      <c r="H7" s="22"/>
    </row>
    <row r="8" spans="1:9" s="4" customFormat="1" ht="15" customHeight="1">
      <c r="A8" s="20"/>
      <c r="B8" s="195"/>
      <c r="C8" s="12"/>
      <c r="E8" s="253" t="str">
        <f>'All Series'!F8</f>
        <v>CONTRACT PERIOD:</v>
      </c>
      <c r="F8" s="253"/>
      <c r="G8" s="253"/>
      <c r="H8" s="22"/>
    </row>
    <row r="9" spans="1:9" s="4" customFormat="1" ht="15" customHeight="1">
      <c r="A9" s="20" t="s">
        <v>20</v>
      </c>
      <c r="B9" s="195" t="str">
        <f>'All Series'!B9</f>
        <v>A-29</v>
      </c>
      <c r="C9" s="12"/>
      <c r="E9" s="253" t="str">
        <f>'All Series'!F9</f>
        <v>April 1, 2025 to March 31, 2026</v>
      </c>
      <c r="F9" s="253"/>
      <c r="G9" s="253"/>
      <c r="H9" s="22"/>
    </row>
    <row r="10" spans="1:9" s="4" customFormat="1" ht="15" customHeight="1" thickBot="1">
      <c r="A10" s="17"/>
      <c r="B10" s="194"/>
      <c r="C10" s="194"/>
      <c r="D10" s="27"/>
      <c r="E10" s="27"/>
      <c r="H10" s="22"/>
    </row>
    <row r="11" spans="1:9" s="4" customFormat="1" ht="20.100000000000001" customHeight="1" thickTop="1" thickBot="1">
      <c r="A11" s="275" t="s">
        <v>26</v>
      </c>
      <c r="B11" s="276"/>
      <c r="C11" s="276"/>
      <c r="D11" s="276"/>
      <c r="E11" s="276"/>
      <c r="F11" s="276"/>
      <c r="G11" s="276"/>
      <c r="H11" s="277"/>
    </row>
    <row r="12" spans="1:9" s="4" customFormat="1" ht="20.100000000000001" customHeight="1" thickTop="1" thickBot="1">
      <c r="A12" s="281" t="s">
        <v>22</v>
      </c>
      <c r="B12" s="282"/>
      <c r="C12" s="282"/>
      <c r="D12" s="282"/>
      <c r="E12" s="77" t="s">
        <v>83</v>
      </c>
      <c r="F12" s="77" t="s">
        <v>2</v>
      </c>
      <c r="G12" s="78" t="s">
        <v>21</v>
      </c>
      <c r="H12" s="79" t="s">
        <v>3</v>
      </c>
    </row>
    <row r="13" spans="1:9" s="4" customFormat="1" ht="15" customHeight="1" thickTop="1" thickBot="1">
      <c r="A13" s="283"/>
      <c r="B13" s="284"/>
      <c r="C13" s="284"/>
      <c r="D13" s="284"/>
      <c r="E13" s="80"/>
      <c r="F13" s="81"/>
      <c r="G13" s="82">
        <v>0.13</v>
      </c>
      <c r="H13" s="83"/>
    </row>
    <row r="14" spans="1:9" s="4" customFormat="1" ht="15" customHeight="1" thickTop="1">
      <c r="A14" s="285"/>
      <c r="B14" s="286"/>
      <c r="C14" s="286"/>
      <c r="D14" s="286"/>
      <c r="E14" s="84"/>
      <c r="F14" s="85"/>
      <c r="G14" s="86"/>
      <c r="H14" s="87"/>
    </row>
    <row r="15" spans="1:9" s="4" customFormat="1" ht="15" customHeight="1">
      <c r="A15" s="268" t="s">
        <v>29</v>
      </c>
      <c r="B15" s="280"/>
      <c r="C15" s="280"/>
      <c r="D15" s="280"/>
      <c r="E15" s="149"/>
      <c r="F15" s="174">
        <v>0</v>
      </c>
      <c r="G15" s="175">
        <v>0</v>
      </c>
      <c r="H15" s="176">
        <f>F15+G15</f>
        <v>0</v>
      </c>
      <c r="I15" s="131"/>
    </row>
    <row r="16" spans="1:9" s="4" customFormat="1" ht="15" customHeight="1">
      <c r="A16" s="268"/>
      <c r="B16" s="269"/>
      <c r="C16" s="269"/>
      <c r="D16" s="269"/>
      <c r="E16" s="149"/>
      <c r="F16" s="150"/>
      <c r="G16" s="151"/>
      <c r="H16" s="152"/>
      <c r="I16" s="131"/>
    </row>
    <row r="17" spans="1:9" s="4" customFormat="1" ht="15" customHeight="1">
      <c r="A17" s="268" t="s">
        <v>30</v>
      </c>
      <c r="B17" s="269"/>
      <c r="C17" s="269"/>
      <c r="D17" s="269"/>
      <c r="E17" s="149"/>
      <c r="F17" s="150"/>
      <c r="G17" s="151"/>
      <c r="H17" s="152"/>
      <c r="I17" s="131"/>
    </row>
    <row r="18" spans="1:9" s="4" customFormat="1" ht="15" customHeight="1">
      <c r="A18" s="270" t="s">
        <v>43</v>
      </c>
      <c r="B18" s="271"/>
      <c r="C18" s="271"/>
      <c r="D18" s="271"/>
      <c r="E18" s="196">
        <v>0</v>
      </c>
      <c r="F18" s="174">
        <v>0</v>
      </c>
      <c r="G18" s="175">
        <f>+F18*G$13</f>
        <v>0</v>
      </c>
      <c r="H18" s="176">
        <f>F18+G18</f>
        <v>0</v>
      </c>
      <c r="I18" s="131"/>
    </row>
    <row r="19" spans="1:9" s="4" customFormat="1" ht="15" customHeight="1">
      <c r="A19" s="270" t="s">
        <v>44</v>
      </c>
      <c r="B19" s="271"/>
      <c r="C19" s="271"/>
      <c r="D19" s="271"/>
      <c r="E19" s="196">
        <v>0</v>
      </c>
      <c r="F19" s="174">
        <v>0</v>
      </c>
      <c r="G19" s="175">
        <f t="shared" ref="G19:G33" si="0">+F19*G$13</f>
        <v>0</v>
      </c>
      <c r="H19" s="176">
        <f>F19+G19</f>
        <v>0</v>
      </c>
      <c r="I19" s="131"/>
    </row>
    <row r="20" spans="1:9" s="4" customFormat="1" ht="15" customHeight="1">
      <c r="A20" s="270" t="s">
        <v>45</v>
      </c>
      <c r="B20" s="271"/>
      <c r="C20" s="271"/>
      <c r="D20" s="271"/>
      <c r="E20" s="196">
        <v>0</v>
      </c>
      <c r="F20" s="174">
        <v>0</v>
      </c>
      <c r="G20" s="175">
        <f t="shared" si="0"/>
        <v>0</v>
      </c>
      <c r="H20" s="176">
        <f>F20+G20</f>
        <v>0</v>
      </c>
      <c r="I20" s="131"/>
    </row>
    <row r="21" spans="1:9" s="4" customFormat="1" ht="15" customHeight="1">
      <c r="A21" s="270" t="s">
        <v>46</v>
      </c>
      <c r="B21" s="271"/>
      <c r="C21" s="271"/>
      <c r="D21" s="271"/>
      <c r="E21" s="196"/>
      <c r="F21" s="174">
        <v>0</v>
      </c>
      <c r="G21" s="175">
        <f t="shared" si="0"/>
        <v>0</v>
      </c>
      <c r="H21" s="176">
        <f>F21+G21</f>
        <v>0</v>
      </c>
      <c r="I21" s="131"/>
    </row>
    <row r="22" spans="1:9" s="4" customFormat="1" ht="15" customHeight="1">
      <c r="A22" s="270" t="s">
        <v>47</v>
      </c>
      <c r="B22" s="271"/>
      <c r="C22" s="271"/>
      <c r="D22" s="271"/>
      <c r="E22" s="196">
        <v>0</v>
      </c>
      <c r="F22" s="174">
        <v>0</v>
      </c>
      <c r="G22" s="175">
        <f t="shared" si="0"/>
        <v>0</v>
      </c>
      <c r="H22" s="176">
        <f>F22+G22</f>
        <v>0</v>
      </c>
      <c r="I22" s="131"/>
    </row>
    <row r="23" spans="1:9" s="4" customFormat="1" ht="15" customHeight="1">
      <c r="A23" s="268"/>
      <c r="B23" s="269"/>
      <c r="C23" s="269"/>
      <c r="D23" s="269"/>
      <c r="E23" s="149"/>
      <c r="F23" s="150"/>
      <c r="G23" s="151"/>
      <c r="H23" s="152"/>
      <c r="I23" s="131"/>
    </row>
    <row r="24" spans="1:9" s="4" customFormat="1" ht="15" customHeight="1">
      <c r="A24" s="270" t="s">
        <v>48</v>
      </c>
      <c r="B24" s="271"/>
      <c r="C24" s="271"/>
      <c r="D24" s="271"/>
      <c r="E24" s="153"/>
      <c r="F24" s="174">
        <v>0</v>
      </c>
      <c r="G24" s="175">
        <f t="shared" si="0"/>
        <v>0</v>
      </c>
      <c r="H24" s="176">
        <f>F24+G24</f>
        <v>0</v>
      </c>
      <c r="I24" s="131"/>
    </row>
    <row r="25" spans="1:9" s="4" customFormat="1" ht="15" customHeight="1">
      <c r="A25" s="270" t="s">
        <v>49</v>
      </c>
      <c r="B25" s="271"/>
      <c r="C25" s="271"/>
      <c r="D25" s="271"/>
      <c r="E25" s="153"/>
      <c r="F25" s="174">
        <v>0</v>
      </c>
      <c r="G25" s="175">
        <f t="shared" si="0"/>
        <v>0</v>
      </c>
      <c r="H25" s="176">
        <f>F25+G25</f>
        <v>0</v>
      </c>
      <c r="I25" s="131"/>
    </row>
    <row r="26" spans="1:9" s="4" customFormat="1" ht="15" customHeight="1">
      <c r="A26" s="270" t="s">
        <v>50</v>
      </c>
      <c r="B26" s="271"/>
      <c r="C26" s="271"/>
      <c r="D26" s="271"/>
      <c r="E26" s="153"/>
      <c r="F26" s="174">
        <v>0</v>
      </c>
      <c r="G26" s="175">
        <f t="shared" si="0"/>
        <v>0</v>
      </c>
      <c r="H26" s="176">
        <f>F26+G26</f>
        <v>0</v>
      </c>
      <c r="I26" s="131"/>
    </row>
    <row r="27" spans="1:9" s="4" customFormat="1" ht="15" customHeight="1">
      <c r="A27" s="268"/>
      <c r="B27" s="269"/>
      <c r="C27" s="269"/>
      <c r="D27" s="269"/>
      <c r="E27" s="149"/>
      <c r="F27" s="150"/>
      <c r="G27" s="151"/>
      <c r="H27" s="152"/>
      <c r="I27" s="131"/>
    </row>
    <row r="28" spans="1:9" s="4" customFormat="1" ht="15" customHeight="1">
      <c r="A28" s="270" t="s">
        <v>51</v>
      </c>
      <c r="B28" s="271"/>
      <c r="C28" s="271"/>
      <c r="D28" s="271"/>
      <c r="E28" s="153"/>
      <c r="F28" s="174">
        <v>0</v>
      </c>
      <c r="G28" s="175">
        <f t="shared" si="0"/>
        <v>0</v>
      </c>
      <c r="H28" s="176">
        <f>F28+G28</f>
        <v>0</v>
      </c>
      <c r="I28" s="131"/>
    </row>
    <row r="29" spans="1:9" s="4" customFormat="1" ht="15" customHeight="1">
      <c r="A29" s="270" t="s">
        <v>52</v>
      </c>
      <c r="B29" s="271"/>
      <c r="C29" s="271"/>
      <c r="D29" s="271"/>
      <c r="E29" s="153"/>
      <c r="F29" s="174">
        <v>0</v>
      </c>
      <c r="G29" s="175">
        <f t="shared" si="0"/>
        <v>0</v>
      </c>
      <c r="H29" s="176">
        <f>F29+G29</f>
        <v>0</v>
      </c>
      <c r="I29" s="131"/>
    </row>
    <row r="30" spans="1:9" s="4" customFormat="1" ht="15" customHeight="1">
      <c r="A30" s="270" t="s">
        <v>53</v>
      </c>
      <c r="B30" s="271"/>
      <c r="C30" s="271"/>
      <c r="D30" s="271"/>
      <c r="E30" s="153"/>
      <c r="F30" s="174">
        <v>0</v>
      </c>
      <c r="G30" s="175">
        <f t="shared" si="0"/>
        <v>0</v>
      </c>
      <c r="H30" s="176">
        <f>F30+G30</f>
        <v>0</v>
      </c>
      <c r="I30" s="131"/>
    </row>
    <row r="31" spans="1:9" s="4" customFormat="1" ht="15" customHeight="1">
      <c r="A31" s="268"/>
      <c r="B31" s="269"/>
      <c r="C31" s="269"/>
      <c r="D31" s="269"/>
      <c r="E31" s="149"/>
      <c r="F31" s="150"/>
      <c r="G31" s="151"/>
      <c r="H31" s="152"/>
      <c r="I31" s="131"/>
    </row>
    <row r="32" spans="1:9" s="4" customFormat="1" ht="15" customHeight="1">
      <c r="A32" s="270" t="s">
        <v>54</v>
      </c>
      <c r="B32" s="271"/>
      <c r="C32" s="271"/>
      <c r="D32" s="271"/>
      <c r="E32" s="153"/>
      <c r="F32" s="174">
        <v>0</v>
      </c>
      <c r="G32" s="175">
        <f t="shared" si="0"/>
        <v>0</v>
      </c>
      <c r="H32" s="176">
        <f>F32+G32</f>
        <v>0</v>
      </c>
      <c r="I32" s="131"/>
    </row>
    <row r="33" spans="1:9" s="4" customFormat="1" ht="15" customHeight="1">
      <c r="A33" s="270" t="s">
        <v>55</v>
      </c>
      <c r="B33" s="271"/>
      <c r="C33" s="271"/>
      <c r="D33" s="271"/>
      <c r="E33" s="153"/>
      <c r="F33" s="174">
        <v>0</v>
      </c>
      <c r="G33" s="175">
        <f t="shared" si="0"/>
        <v>0</v>
      </c>
      <c r="H33" s="176">
        <f>F33+G33</f>
        <v>0</v>
      </c>
      <c r="I33" s="131"/>
    </row>
    <row r="34" spans="1:9" s="4" customFormat="1" ht="15" customHeight="1">
      <c r="A34" s="268"/>
      <c r="B34" s="269"/>
      <c r="C34" s="269"/>
      <c r="D34" s="269"/>
      <c r="E34" s="149"/>
      <c r="F34" s="150"/>
      <c r="G34" s="151"/>
      <c r="H34" s="152"/>
      <c r="I34" s="131"/>
    </row>
    <row r="35" spans="1:9" s="4" customFormat="1" ht="15" customHeight="1">
      <c r="A35" s="268" t="s">
        <v>31</v>
      </c>
      <c r="B35" s="269"/>
      <c r="C35" s="269"/>
      <c r="D35" s="269"/>
      <c r="E35" s="149"/>
      <c r="F35" s="150"/>
      <c r="G35" s="151"/>
      <c r="H35" s="152"/>
      <c r="I35" s="131"/>
    </row>
    <row r="36" spans="1:9" s="4" customFormat="1" ht="15" customHeight="1">
      <c r="A36" s="270" t="s">
        <v>56</v>
      </c>
      <c r="B36" s="271"/>
      <c r="C36" s="271"/>
      <c r="D36" s="271"/>
      <c r="E36" s="153"/>
      <c r="F36" s="174">
        <v>0</v>
      </c>
      <c r="G36" s="175">
        <f t="shared" ref="G36:G43" si="1">+F36*G$13</f>
        <v>0</v>
      </c>
      <c r="H36" s="176">
        <f t="shared" ref="H36:H43" si="2">F36+G36</f>
        <v>0</v>
      </c>
      <c r="I36" s="131"/>
    </row>
    <row r="37" spans="1:9" s="4" customFormat="1" ht="15" customHeight="1">
      <c r="A37" s="270" t="s">
        <v>57</v>
      </c>
      <c r="B37" s="271"/>
      <c r="C37" s="271"/>
      <c r="D37" s="271"/>
      <c r="E37" s="153"/>
      <c r="F37" s="174">
        <v>0</v>
      </c>
      <c r="G37" s="175">
        <f t="shared" si="1"/>
        <v>0</v>
      </c>
      <c r="H37" s="176">
        <f t="shared" si="2"/>
        <v>0</v>
      </c>
      <c r="I37" s="131"/>
    </row>
    <row r="38" spans="1:9" s="4" customFormat="1" ht="15" customHeight="1">
      <c r="A38" s="270" t="s">
        <v>58</v>
      </c>
      <c r="B38" s="271"/>
      <c r="C38" s="271"/>
      <c r="D38" s="271"/>
      <c r="E38" s="153"/>
      <c r="F38" s="174">
        <v>0</v>
      </c>
      <c r="G38" s="175">
        <f t="shared" si="1"/>
        <v>0</v>
      </c>
      <c r="H38" s="176">
        <f t="shared" si="2"/>
        <v>0</v>
      </c>
      <c r="I38" s="131"/>
    </row>
    <row r="39" spans="1:9" s="4" customFormat="1" ht="15" customHeight="1">
      <c r="A39" s="270" t="s">
        <v>59</v>
      </c>
      <c r="B39" s="271"/>
      <c r="C39" s="271"/>
      <c r="D39" s="271"/>
      <c r="E39" s="153"/>
      <c r="F39" s="174">
        <v>0</v>
      </c>
      <c r="G39" s="175">
        <f t="shared" si="1"/>
        <v>0</v>
      </c>
      <c r="H39" s="176">
        <f t="shared" si="2"/>
        <v>0</v>
      </c>
      <c r="I39" s="131"/>
    </row>
    <row r="40" spans="1:9" s="4" customFormat="1" ht="15" customHeight="1">
      <c r="A40" s="270" t="s">
        <v>60</v>
      </c>
      <c r="B40" s="271"/>
      <c r="C40" s="271"/>
      <c r="D40" s="271"/>
      <c r="E40" s="153"/>
      <c r="F40" s="174">
        <v>0</v>
      </c>
      <c r="G40" s="175">
        <f t="shared" si="1"/>
        <v>0</v>
      </c>
      <c r="H40" s="176">
        <f t="shared" si="2"/>
        <v>0</v>
      </c>
      <c r="I40" s="131"/>
    </row>
    <row r="41" spans="1:9" s="4" customFormat="1" ht="15" customHeight="1">
      <c r="A41" s="270" t="s">
        <v>61</v>
      </c>
      <c r="B41" s="271"/>
      <c r="C41" s="271"/>
      <c r="D41" s="271"/>
      <c r="E41" s="153"/>
      <c r="F41" s="174">
        <v>0</v>
      </c>
      <c r="G41" s="175">
        <f t="shared" si="1"/>
        <v>0</v>
      </c>
      <c r="H41" s="176">
        <f t="shared" si="2"/>
        <v>0</v>
      </c>
      <c r="I41" s="131"/>
    </row>
    <row r="42" spans="1:9" s="4" customFormat="1" ht="15" customHeight="1">
      <c r="A42" s="270" t="s">
        <v>32</v>
      </c>
      <c r="B42" s="271"/>
      <c r="C42" s="271"/>
      <c r="D42" s="271"/>
      <c r="E42" s="153"/>
      <c r="F42" s="174">
        <v>0</v>
      </c>
      <c r="G42" s="175">
        <f t="shared" si="1"/>
        <v>0</v>
      </c>
      <c r="H42" s="176">
        <f t="shared" si="2"/>
        <v>0</v>
      </c>
      <c r="I42" s="131"/>
    </row>
    <row r="43" spans="1:9" s="4" customFormat="1" ht="15" customHeight="1">
      <c r="A43" s="270" t="s">
        <v>33</v>
      </c>
      <c r="B43" s="271"/>
      <c r="C43" s="271"/>
      <c r="D43" s="271"/>
      <c r="E43" s="153"/>
      <c r="F43" s="174">
        <v>0</v>
      </c>
      <c r="G43" s="175">
        <f t="shared" si="1"/>
        <v>0</v>
      </c>
      <c r="H43" s="176">
        <f t="shared" si="2"/>
        <v>0</v>
      </c>
      <c r="I43" s="131"/>
    </row>
    <row r="44" spans="1:9" s="4" customFormat="1" ht="15" customHeight="1">
      <c r="A44" s="268"/>
      <c r="B44" s="269"/>
      <c r="C44" s="269"/>
      <c r="D44" s="269"/>
      <c r="E44" s="149"/>
      <c r="F44" s="150"/>
      <c r="G44" s="151"/>
      <c r="H44" s="152"/>
      <c r="I44" s="131"/>
    </row>
    <row r="45" spans="1:9" s="4" customFormat="1" ht="15" customHeight="1">
      <c r="A45" s="268" t="s">
        <v>34</v>
      </c>
      <c r="B45" s="269"/>
      <c r="C45" s="269"/>
      <c r="D45" s="269"/>
      <c r="E45" s="149"/>
      <c r="F45" s="150"/>
      <c r="G45" s="151"/>
      <c r="H45" s="152"/>
      <c r="I45" s="131"/>
    </row>
    <row r="46" spans="1:9" s="4" customFormat="1" ht="15" customHeight="1">
      <c r="A46" s="270" t="s">
        <v>62</v>
      </c>
      <c r="B46" s="271"/>
      <c r="C46" s="271"/>
      <c r="D46" s="271"/>
      <c r="E46" s="153"/>
      <c r="F46" s="174">
        <v>0</v>
      </c>
      <c r="G46" s="175">
        <f t="shared" ref="G46:G49" si="3">+F46*G$13</f>
        <v>0</v>
      </c>
      <c r="H46" s="176">
        <f>F46+G46</f>
        <v>0</v>
      </c>
      <c r="I46" s="131"/>
    </row>
    <row r="47" spans="1:9" s="4" customFormat="1" ht="15" customHeight="1">
      <c r="A47" s="270" t="s">
        <v>63</v>
      </c>
      <c r="B47" s="271"/>
      <c r="C47" s="271"/>
      <c r="D47" s="271"/>
      <c r="E47" s="153"/>
      <c r="F47" s="174">
        <v>0</v>
      </c>
      <c r="G47" s="175">
        <f t="shared" si="3"/>
        <v>0</v>
      </c>
      <c r="H47" s="176">
        <f>F47+G47</f>
        <v>0</v>
      </c>
      <c r="I47" s="131"/>
    </row>
    <row r="48" spans="1:9" s="4" customFormat="1" ht="15" customHeight="1">
      <c r="A48" s="270" t="s">
        <v>64</v>
      </c>
      <c r="B48" s="271"/>
      <c r="C48" s="271"/>
      <c r="D48" s="271"/>
      <c r="E48" s="153"/>
      <c r="F48" s="174">
        <v>0</v>
      </c>
      <c r="G48" s="175">
        <f t="shared" si="3"/>
        <v>0</v>
      </c>
      <c r="H48" s="176">
        <f t="shared" ref="H48:H49" si="4">F48+G48</f>
        <v>0</v>
      </c>
      <c r="I48" s="131"/>
    </row>
    <row r="49" spans="1:9" s="4" customFormat="1" ht="15" customHeight="1">
      <c r="A49" s="264" t="s">
        <v>65</v>
      </c>
      <c r="B49" s="265"/>
      <c r="C49" s="265"/>
      <c r="D49" s="265"/>
      <c r="E49" s="153"/>
      <c r="F49" s="174">
        <v>0</v>
      </c>
      <c r="G49" s="175">
        <f t="shared" si="3"/>
        <v>0</v>
      </c>
      <c r="H49" s="176">
        <f t="shared" si="4"/>
        <v>0</v>
      </c>
      <c r="I49" s="131"/>
    </row>
    <row r="50" spans="1:9" s="4" customFormat="1" ht="15" customHeight="1">
      <c r="A50" s="262"/>
      <c r="B50" s="263"/>
      <c r="C50" s="263"/>
      <c r="D50" s="263"/>
      <c r="E50" s="149"/>
      <c r="F50" s="150"/>
      <c r="G50" s="151"/>
      <c r="H50" s="152"/>
      <c r="I50" s="131"/>
    </row>
    <row r="51" spans="1:9" s="4" customFormat="1" ht="15" customHeight="1">
      <c r="A51" s="262" t="s">
        <v>23</v>
      </c>
      <c r="B51" s="263"/>
      <c r="C51" s="263"/>
      <c r="D51" s="263"/>
      <c r="E51" s="149"/>
      <c r="F51" s="150"/>
      <c r="G51" s="151"/>
      <c r="H51" s="152"/>
      <c r="I51" s="131"/>
    </row>
    <row r="52" spans="1:9" s="4" customFormat="1" ht="15" customHeight="1">
      <c r="A52" s="264" t="s">
        <v>42</v>
      </c>
      <c r="B52" s="265"/>
      <c r="C52" s="265"/>
      <c r="D52" s="265"/>
      <c r="E52" s="153"/>
      <c r="F52" s="174">
        <v>0</v>
      </c>
      <c r="G52" s="175">
        <f t="shared" ref="G52:G57" si="5">+F52*G$13</f>
        <v>0</v>
      </c>
      <c r="H52" s="176">
        <f t="shared" ref="H52:H57" si="6">F52+G52</f>
        <v>0</v>
      </c>
      <c r="I52" s="131"/>
    </row>
    <row r="53" spans="1:9" s="4" customFormat="1" ht="15" customHeight="1">
      <c r="A53" s="264" t="s">
        <v>66</v>
      </c>
      <c r="B53" s="265"/>
      <c r="C53" s="265"/>
      <c r="D53" s="265"/>
      <c r="E53" s="153"/>
      <c r="F53" s="174">
        <v>0</v>
      </c>
      <c r="G53" s="175">
        <f t="shared" si="5"/>
        <v>0</v>
      </c>
      <c r="H53" s="176">
        <f t="shared" si="6"/>
        <v>0</v>
      </c>
      <c r="I53" s="131"/>
    </row>
    <row r="54" spans="1:9" s="4" customFormat="1" ht="15" customHeight="1">
      <c r="A54" s="264" t="s">
        <v>67</v>
      </c>
      <c r="B54" s="265"/>
      <c r="C54" s="265"/>
      <c r="D54" s="265"/>
      <c r="E54" s="153"/>
      <c r="F54" s="174">
        <v>0</v>
      </c>
      <c r="G54" s="175">
        <f t="shared" si="5"/>
        <v>0</v>
      </c>
      <c r="H54" s="176">
        <f t="shared" si="6"/>
        <v>0</v>
      </c>
      <c r="I54" s="131"/>
    </row>
    <row r="55" spans="1:9" s="4" customFormat="1" ht="15" customHeight="1">
      <c r="A55" s="264" t="s">
        <v>68</v>
      </c>
      <c r="B55" s="265"/>
      <c r="C55" s="265"/>
      <c r="D55" s="265"/>
      <c r="E55" s="153"/>
      <c r="F55" s="174">
        <v>0</v>
      </c>
      <c r="G55" s="175">
        <f t="shared" si="5"/>
        <v>0</v>
      </c>
      <c r="H55" s="176">
        <f t="shared" si="6"/>
        <v>0</v>
      </c>
      <c r="I55" s="131"/>
    </row>
    <row r="56" spans="1:9" s="4" customFormat="1" ht="15" customHeight="1">
      <c r="A56" s="264" t="s">
        <v>69</v>
      </c>
      <c r="B56" s="265"/>
      <c r="C56" s="265"/>
      <c r="D56" s="265"/>
      <c r="E56" s="153"/>
      <c r="F56" s="174">
        <v>0</v>
      </c>
      <c r="G56" s="175">
        <f t="shared" si="5"/>
        <v>0</v>
      </c>
      <c r="H56" s="176">
        <f t="shared" si="6"/>
        <v>0</v>
      </c>
      <c r="I56" s="131"/>
    </row>
    <row r="57" spans="1:9" s="4" customFormat="1" ht="15" customHeight="1">
      <c r="A57" s="264" t="s">
        <v>70</v>
      </c>
      <c r="B57" s="265"/>
      <c r="C57" s="265"/>
      <c r="D57" s="265"/>
      <c r="E57" s="153"/>
      <c r="F57" s="174">
        <v>0</v>
      </c>
      <c r="G57" s="175">
        <f t="shared" si="5"/>
        <v>0</v>
      </c>
      <c r="H57" s="176">
        <f t="shared" si="6"/>
        <v>0</v>
      </c>
      <c r="I57" s="131"/>
    </row>
    <row r="58" spans="1:9" s="4" customFormat="1" ht="15" customHeight="1">
      <c r="A58" s="262"/>
      <c r="B58" s="263"/>
      <c r="C58" s="263"/>
      <c r="D58" s="263"/>
      <c r="E58" s="149"/>
      <c r="F58" s="150"/>
      <c r="G58" s="151"/>
      <c r="H58" s="152"/>
      <c r="I58" s="131"/>
    </row>
    <row r="59" spans="1:9" s="4" customFormat="1" ht="15" customHeight="1">
      <c r="A59" s="262" t="s">
        <v>35</v>
      </c>
      <c r="B59" s="263"/>
      <c r="C59" s="263"/>
      <c r="D59" s="263"/>
      <c r="E59" s="149"/>
      <c r="F59" s="150"/>
      <c r="G59" s="151"/>
      <c r="H59" s="152"/>
      <c r="I59" s="131"/>
    </row>
    <row r="60" spans="1:9" s="4" customFormat="1" ht="15" customHeight="1">
      <c r="A60" s="264" t="s">
        <v>71</v>
      </c>
      <c r="B60" s="265"/>
      <c r="C60" s="265"/>
      <c r="D60" s="265"/>
      <c r="E60" s="153"/>
      <c r="F60" s="174">
        <v>0</v>
      </c>
      <c r="G60" s="175">
        <f t="shared" ref="G60" si="7">+F60*G$13</f>
        <v>0</v>
      </c>
      <c r="H60" s="176">
        <f t="shared" ref="H60" si="8">F60+G60</f>
        <v>0</v>
      </c>
      <c r="I60" s="131"/>
    </row>
    <row r="61" spans="1:9" s="4" customFormat="1" ht="15" customHeight="1">
      <c r="A61" s="262"/>
      <c r="B61" s="263"/>
      <c r="C61" s="263"/>
      <c r="D61" s="263"/>
      <c r="E61" s="149"/>
      <c r="F61" s="150"/>
      <c r="G61" s="151"/>
      <c r="H61" s="152"/>
      <c r="I61" s="131"/>
    </row>
    <row r="62" spans="1:9" s="4" customFormat="1" ht="15" customHeight="1">
      <c r="A62" s="262" t="s">
        <v>36</v>
      </c>
      <c r="B62" s="263"/>
      <c r="C62" s="263"/>
      <c r="D62" s="263"/>
      <c r="E62" s="149"/>
      <c r="F62" s="150"/>
      <c r="G62" s="151"/>
      <c r="H62" s="152"/>
      <c r="I62" s="131"/>
    </row>
    <row r="63" spans="1:9" s="4" customFormat="1" ht="15" customHeight="1">
      <c r="A63" s="264" t="s">
        <v>72</v>
      </c>
      <c r="B63" s="265"/>
      <c r="C63" s="265"/>
      <c r="D63" s="265"/>
      <c r="E63" s="153"/>
      <c r="F63" s="174">
        <v>0</v>
      </c>
      <c r="G63" s="175">
        <f t="shared" ref="G63:G64" si="9">+F63*G$13</f>
        <v>0</v>
      </c>
      <c r="H63" s="176">
        <f t="shared" ref="H63:H64" si="10">F63+G63</f>
        <v>0</v>
      </c>
      <c r="I63" s="131"/>
    </row>
    <row r="64" spans="1:9" s="4" customFormat="1" ht="15" customHeight="1">
      <c r="A64" s="266" t="s">
        <v>37</v>
      </c>
      <c r="B64" s="267"/>
      <c r="C64" s="267"/>
      <c r="D64" s="267"/>
      <c r="E64" s="154"/>
      <c r="F64" s="197">
        <v>0</v>
      </c>
      <c r="G64" s="198">
        <f t="shared" si="9"/>
        <v>0</v>
      </c>
      <c r="H64" s="199">
        <f t="shared" si="10"/>
        <v>0</v>
      </c>
      <c r="I64" s="131"/>
    </row>
    <row r="65" spans="1:9" s="4" customFormat="1" ht="15" customHeight="1">
      <c r="A65" s="262"/>
      <c r="B65" s="263"/>
      <c r="C65" s="263"/>
      <c r="D65" s="263"/>
      <c r="E65" s="149"/>
      <c r="F65" s="150"/>
      <c r="G65" s="151"/>
      <c r="H65" s="152"/>
      <c r="I65" s="131"/>
    </row>
    <row r="66" spans="1:9" s="4" customFormat="1" ht="15" customHeight="1">
      <c r="A66" s="262"/>
      <c r="B66" s="263"/>
      <c r="C66" s="263"/>
      <c r="D66" s="263"/>
      <c r="E66" s="149"/>
      <c r="F66" s="150"/>
      <c r="G66" s="151"/>
      <c r="H66" s="152"/>
      <c r="I66" s="131"/>
    </row>
    <row r="67" spans="1:9" s="4" customFormat="1" ht="15" customHeight="1" thickBot="1">
      <c r="A67" s="288"/>
      <c r="B67" s="289"/>
      <c r="C67" s="289"/>
      <c r="D67" s="289"/>
      <c r="E67" s="155"/>
      <c r="F67" s="156"/>
      <c r="G67" s="157"/>
      <c r="H67" s="158"/>
      <c r="I67" s="131"/>
    </row>
    <row r="68" spans="1:9" s="4" customFormat="1" ht="15" customHeight="1" thickTop="1">
      <c r="A68" s="255"/>
      <c r="B68" s="256"/>
      <c r="C68" s="256"/>
      <c r="D68" s="256"/>
      <c r="E68" s="256"/>
      <c r="F68" s="256"/>
      <c r="G68" s="256"/>
      <c r="H68" s="257"/>
    </row>
    <row r="69" spans="1:9" s="4" customFormat="1" ht="20.100000000000001" customHeight="1">
      <c r="A69" s="200" t="s">
        <v>15</v>
      </c>
      <c r="B69" s="201"/>
      <c r="C69" s="201"/>
      <c r="D69" s="201"/>
      <c r="E69" s="201"/>
      <c r="F69" s="201"/>
      <c r="G69" s="201"/>
      <c r="H69" s="202"/>
    </row>
    <row r="70" spans="1:9" s="4" customFormat="1" ht="15" customHeight="1">
      <c r="A70" s="258"/>
      <c r="B70" s="259"/>
      <c r="C70" s="259"/>
      <c r="D70" s="259"/>
      <c r="E70" s="259"/>
      <c r="F70" s="259"/>
      <c r="G70" s="259"/>
      <c r="H70" s="260"/>
    </row>
    <row r="71" spans="1:9" s="4" customFormat="1" ht="15" customHeight="1">
      <c r="A71" s="293" t="s">
        <v>90</v>
      </c>
      <c r="B71" s="294"/>
      <c r="C71" s="294"/>
      <c r="D71" s="294"/>
      <c r="E71" s="294"/>
      <c r="F71" s="294"/>
      <c r="G71" s="294"/>
      <c r="H71" s="295"/>
    </row>
    <row r="72" spans="1:9" s="4" customFormat="1" ht="15" customHeight="1">
      <c r="A72" s="293" t="s">
        <v>91</v>
      </c>
      <c r="B72" s="294"/>
      <c r="C72" s="294"/>
      <c r="D72" s="294"/>
      <c r="E72" s="294"/>
      <c r="F72" s="294"/>
      <c r="G72" s="294"/>
      <c r="H72" s="295"/>
    </row>
    <row r="73" spans="1:9" s="4" customFormat="1" ht="15" customHeight="1">
      <c r="A73" s="293" t="s">
        <v>92</v>
      </c>
      <c r="B73" s="294"/>
      <c r="C73" s="294"/>
      <c r="D73" s="294"/>
      <c r="E73" s="294"/>
      <c r="F73" s="294"/>
      <c r="G73" s="294"/>
      <c r="H73" s="295"/>
    </row>
    <row r="74" spans="1:9" s="4" customFormat="1" ht="15" customHeight="1">
      <c r="A74" s="290" t="s">
        <v>93</v>
      </c>
      <c r="B74" s="291"/>
      <c r="C74" s="291"/>
      <c r="D74" s="291"/>
      <c r="E74" s="291"/>
      <c r="F74" s="291"/>
      <c r="G74" s="291"/>
      <c r="H74" s="292"/>
    </row>
    <row r="75" spans="1:9" s="4" customFormat="1" ht="15" customHeight="1">
      <c r="A75" s="290" t="s">
        <v>94</v>
      </c>
      <c r="B75" s="291"/>
      <c r="C75" s="291"/>
      <c r="D75" s="291"/>
      <c r="E75" s="291"/>
      <c r="F75" s="291"/>
      <c r="G75" s="291"/>
      <c r="H75" s="292"/>
    </row>
    <row r="76" spans="1:9" s="4" customFormat="1" ht="15" customHeight="1">
      <c r="A76" s="293" t="s">
        <v>95</v>
      </c>
      <c r="B76" s="294"/>
      <c r="C76" s="294"/>
      <c r="D76" s="294"/>
      <c r="E76" s="294"/>
      <c r="F76" s="294"/>
      <c r="G76" s="294"/>
      <c r="H76" s="295"/>
    </row>
    <row r="77" spans="1:9" s="4" customFormat="1" ht="15" customHeight="1">
      <c r="A77" s="293" t="s">
        <v>96</v>
      </c>
      <c r="B77" s="294"/>
      <c r="C77" s="294"/>
      <c r="D77" s="294"/>
      <c r="E77" s="294"/>
      <c r="F77" s="294"/>
      <c r="G77" s="294"/>
      <c r="H77" s="295"/>
    </row>
    <row r="78" spans="1:9" s="4" customFormat="1" ht="15" customHeight="1">
      <c r="A78" s="293" t="s">
        <v>97</v>
      </c>
      <c r="B78" s="294"/>
      <c r="C78" s="294"/>
      <c r="D78" s="294"/>
      <c r="E78" s="294"/>
      <c r="F78" s="294"/>
      <c r="G78" s="294"/>
      <c r="H78" s="295"/>
    </row>
    <row r="79" spans="1:9" s="4" customFormat="1" ht="15" customHeight="1">
      <c r="A79" s="290" t="s">
        <v>98</v>
      </c>
      <c r="B79" s="291"/>
      <c r="C79" s="291"/>
      <c r="D79" s="291"/>
      <c r="E79" s="291"/>
      <c r="F79" s="291"/>
      <c r="G79" s="291"/>
      <c r="H79" s="292"/>
    </row>
    <row r="80" spans="1:9" s="4" customFormat="1" ht="15" customHeight="1">
      <c r="A80" s="42"/>
      <c r="H80" s="22"/>
    </row>
    <row r="81" spans="1:14" s="4" customFormat="1" ht="15" customHeight="1">
      <c r="A81" s="42"/>
      <c r="H81" s="22"/>
    </row>
    <row r="82" spans="1:14" s="4" customFormat="1" ht="15" customHeight="1">
      <c r="A82" s="17"/>
      <c r="E82" s="287" t="s">
        <v>24</v>
      </c>
      <c r="F82" s="287"/>
      <c r="G82" s="287"/>
      <c r="H82" s="29"/>
    </row>
    <row r="83" spans="1:14" s="4" customFormat="1" ht="15" customHeight="1">
      <c r="A83" s="17"/>
      <c r="H83" s="22"/>
    </row>
    <row r="84" spans="1:14" s="4" customFormat="1" ht="15" customHeight="1">
      <c r="A84" s="17"/>
      <c r="H84" s="22"/>
    </row>
    <row r="85" spans="1:14" s="4" customFormat="1" ht="15" customHeight="1">
      <c r="A85" s="17"/>
      <c r="E85" s="287" t="s">
        <v>28</v>
      </c>
      <c r="F85" s="287"/>
      <c r="G85" s="287"/>
      <c r="H85" s="29"/>
    </row>
    <row r="86" spans="1:14" s="4" customFormat="1" ht="15" customHeight="1">
      <c r="A86" s="42"/>
      <c r="H86" s="22"/>
    </row>
    <row r="87" spans="1:14" s="4" customFormat="1" ht="15" customHeight="1">
      <c r="A87" s="17"/>
      <c r="H87" s="22"/>
    </row>
    <row r="88" spans="1:14" s="94" customFormat="1" ht="20.100000000000001" customHeight="1">
      <c r="A88" s="103"/>
      <c r="B88" s="261" t="s">
        <v>39</v>
      </c>
      <c r="C88" s="261"/>
      <c r="D88" s="96">
        <v>30</v>
      </c>
      <c r="F88" s="98" t="s">
        <v>38</v>
      </c>
      <c r="H88" s="97"/>
    </row>
    <row r="89" spans="1:14" s="4" customFormat="1" ht="15" customHeight="1" thickBot="1">
      <c r="A89" s="34"/>
      <c r="B89" s="35"/>
      <c r="C89" s="35"/>
      <c r="D89" s="35"/>
      <c r="E89" s="35"/>
      <c r="F89" s="35"/>
      <c r="G89" s="35"/>
      <c r="H89" s="36"/>
    </row>
    <row r="90" spans="1:14" s="4" customFormat="1" ht="15" customHeight="1" thickTop="1"/>
    <row r="91" spans="1:14" s="4" customFormat="1" ht="15" customHeight="1">
      <c r="G91" s="6"/>
      <c r="H91" s="7"/>
      <c r="I91" s="6"/>
      <c r="J91" s="6"/>
      <c r="K91" s="6"/>
      <c r="L91" s="6"/>
      <c r="M91" s="6"/>
      <c r="N91" s="6"/>
    </row>
    <row r="92" spans="1:14" s="4" customFormat="1" ht="15" customHeight="1">
      <c r="G92" s="6"/>
      <c r="H92" s="6"/>
      <c r="I92" s="6"/>
      <c r="J92" s="6"/>
      <c r="K92" s="6"/>
      <c r="L92" s="6"/>
      <c r="M92" s="6"/>
      <c r="N92" s="6"/>
    </row>
    <row r="93" spans="1:14" s="4" customFormat="1" ht="15" customHeight="1">
      <c r="G93" s="6"/>
      <c r="H93" s="6"/>
      <c r="I93" s="6"/>
      <c r="J93" s="7"/>
      <c r="K93" s="7"/>
      <c r="L93" s="7"/>
      <c r="M93" s="7"/>
      <c r="N93" s="6"/>
    </row>
    <row r="94" spans="1:14" s="4" customFormat="1" ht="15" customHeight="1">
      <c r="G94" s="6"/>
      <c r="H94" s="6"/>
      <c r="I94" s="6"/>
      <c r="J94" s="6"/>
      <c r="K94" s="6"/>
      <c r="L94" s="6"/>
      <c r="M94" s="6"/>
      <c r="N94" s="6"/>
    </row>
    <row r="95" spans="1:14" s="4" customFormat="1" ht="15" customHeight="1">
      <c r="G95" s="5"/>
      <c r="H95" s="8"/>
      <c r="I95" s="5"/>
      <c r="J95" s="5"/>
      <c r="K95" s="6"/>
      <c r="L95" s="6"/>
      <c r="M95" s="6"/>
      <c r="N95" s="6"/>
    </row>
    <row r="96" spans="1:14" s="4" customFormat="1" ht="15" customHeight="1">
      <c r="G96" s="5"/>
      <c r="H96" s="6"/>
      <c r="I96" s="6"/>
      <c r="J96" s="6"/>
      <c r="K96" s="6"/>
      <c r="L96" s="6"/>
      <c r="M96" s="6"/>
      <c r="N96" s="6"/>
    </row>
    <row r="97" spans="7:14" s="4" customFormat="1" ht="15" customHeight="1">
      <c r="G97" s="5"/>
      <c r="H97" s="6"/>
      <c r="I97" s="6"/>
      <c r="J97" s="5"/>
      <c r="K97" s="5"/>
      <c r="L97" s="5"/>
      <c r="M97" s="5"/>
      <c r="N97" s="5"/>
    </row>
    <row r="98" spans="7:14" s="4" customFormat="1" ht="15" customHeight="1">
      <c r="G98" s="6"/>
      <c r="H98" s="6"/>
      <c r="I98" s="6"/>
      <c r="J98" s="6"/>
      <c r="K98" s="6"/>
      <c r="L98" s="6"/>
      <c r="M98" s="6"/>
      <c r="N98" s="6"/>
    </row>
    <row r="99" spans="7:14" s="4" customFormat="1" ht="15" customHeight="1">
      <c r="G99" s="6"/>
      <c r="H99" s="6"/>
      <c r="I99" s="6"/>
      <c r="J99" s="6"/>
      <c r="K99" s="6"/>
      <c r="L99" s="6"/>
      <c r="M99" s="6"/>
      <c r="N99" s="6"/>
    </row>
    <row r="100" spans="7:14" s="4" customFormat="1" ht="15" customHeight="1">
      <c r="G100" s="6"/>
      <c r="H100" s="6"/>
      <c r="I100" s="6"/>
      <c r="J100" s="6"/>
      <c r="K100" s="6"/>
      <c r="L100" s="6"/>
      <c r="M100" s="6"/>
      <c r="N100" s="6"/>
    </row>
    <row r="101" spans="7:14" s="4" customFormat="1" ht="15" customHeight="1">
      <c r="G101" s="5"/>
      <c r="H101" s="6"/>
      <c r="I101" s="6"/>
      <c r="J101" s="6"/>
      <c r="K101" s="6"/>
      <c r="L101" s="6"/>
      <c r="M101" s="6"/>
      <c r="N101" s="6"/>
    </row>
    <row r="102" spans="7:14" s="4" customFormat="1" ht="15" customHeight="1"/>
    <row r="103" spans="7:14" s="4" customFormat="1" ht="15" customHeight="1"/>
    <row r="104" spans="7:14" s="4" customFormat="1" ht="15" customHeight="1"/>
    <row r="105" spans="7:14" s="4" customFormat="1" ht="15" customHeight="1"/>
    <row r="106" spans="7:14" s="4" customFormat="1" ht="15" customHeight="1"/>
    <row r="107" spans="7:14" s="1" customFormat="1" ht="15" customHeight="1"/>
    <row r="108" spans="7:14" s="1" customFormat="1" ht="15" customHeight="1"/>
    <row r="109" spans="7:14" s="1" customFormat="1" ht="15" customHeight="1"/>
    <row r="110" spans="7:14" s="1" customFormat="1" ht="15" customHeight="1"/>
    <row r="111" spans="7:14" s="1" customFormat="1" ht="15" customHeight="1"/>
    <row r="112" spans="7:14" s="1" customFormat="1" ht="15" customHeight="1"/>
    <row r="113" s="1" customFormat="1" ht="15" customHeight="1"/>
    <row r="114" s="1" customFormat="1" ht="15" customHeight="1"/>
    <row r="115" s="1" customFormat="1" ht="15" customHeight="1"/>
    <row r="116" s="1" customFormat="1" ht="15" customHeight="1"/>
    <row r="117" s="1" customFormat="1" ht="15" customHeight="1"/>
  </sheetData>
  <mergeCells count="79">
    <mergeCell ref="A69:H69"/>
    <mergeCell ref="E82:G82"/>
    <mergeCell ref="E85:G85"/>
    <mergeCell ref="A67:D67"/>
    <mergeCell ref="A66:D66"/>
    <mergeCell ref="A79:H79"/>
    <mergeCell ref="A76:H76"/>
    <mergeCell ref="A77:H77"/>
    <mergeCell ref="A78:H78"/>
    <mergeCell ref="A71:H71"/>
    <mergeCell ref="A72:H72"/>
    <mergeCell ref="A73:H73"/>
    <mergeCell ref="A74:H74"/>
    <mergeCell ref="A75:H75"/>
    <mergeCell ref="A27:D27"/>
    <mergeCell ref="A31:D31"/>
    <mergeCell ref="A14:D14"/>
    <mergeCell ref="A65:D65"/>
    <mergeCell ref="A61:D61"/>
    <mergeCell ref="A42:D42"/>
    <mergeCell ref="A43:D43"/>
    <mergeCell ref="A54:D54"/>
    <mergeCell ref="A45:D45"/>
    <mergeCell ref="A46:D46"/>
    <mergeCell ref="A47:D47"/>
    <mergeCell ref="A48:D48"/>
    <mergeCell ref="A49:D49"/>
    <mergeCell ref="A60:D60"/>
    <mergeCell ref="A28:D28"/>
    <mergeCell ref="A1:H1"/>
    <mergeCell ref="A11:H11"/>
    <mergeCell ref="A2:H2"/>
    <mergeCell ref="F3:H3"/>
    <mergeCell ref="A30:D30"/>
    <mergeCell ref="A15:D15"/>
    <mergeCell ref="A18:D18"/>
    <mergeCell ref="A19:D19"/>
    <mergeCell ref="A20:D20"/>
    <mergeCell ref="A21:D21"/>
    <mergeCell ref="F5:G5"/>
    <mergeCell ref="A12:D12"/>
    <mergeCell ref="E9:G9"/>
    <mergeCell ref="A13:D13"/>
    <mergeCell ref="A16:D16"/>
    <mergeCell ref="A23:D23"/>
    <mergeCell ref="A29:D29"/>
    <mergeCell ref="A40:D40"/>
    <mergeCell ref="A41:D41"/>
    <mergeCell ref="A35:D35"/>
    <mergeCell ref="A36:D36"/>
    <mergeCell ref="A37:D37"/>
    <mergeCell ref="A38:D38"/>
    <mergeCell ref="A39:D39"/>
    <mergeCell ref="A32:D32"/>
    <mergeCell ref="A34:D34"/>
    <mergeCell ref="A59:D59"/>
    <mergeCell ref="A51:D51"/>
    <mergeCell ref="A52:D52"/>
    <mergeCell ref="A53:D53"/>
    <mergeCell ref="A33:D33"/>
    <mergeCell ref="A44:D44"/>
    <mergeCell ref="A50:D50"/>
    <mergeCell ref="A58:D58"/>
    <mergeCell ref="E8:G8"/>
    <mergeCell ref="F4:G4"/>
    <mergeCell ref="A68:H68"/>
    <mergeCell ref="A70:H70"/>
    <mergeCell ref="B88:C88"/>
    <mergeCell ref="A62:D62"/>
    <mergeCell ref="A63:D63"/>
    <mergeCell ref="A64:D64"/>
    <mergeCell ref="A17:D17"/>
    <mergeCell ref="A22:D22"/>
    <mergeCell ref="A24:D24"/>
    <mergeCell ref="A25:D25"/>
    <mergeCell ref="A26:D26"/>
    <mergeCell ref="A55:D55"/>
    <mergeCell ref="A56:D56"/>
    <mergeCell ref="A57:D57"/>
  </mergeCells>
  <printOptions horizontalCentered="1"/>
  <pageMargins left="0.25" right="0.25" top="0.5" bottom="0.25" header="0" footer="0"/>
  <pageSetup paperSize="5" scale="70" fitToHeight="0" orientation="portrait" r:id="rId1"/>
  <headerFooter alignWithMargins="0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All Series</vt:lpstr>
      <vt:lpstr>Model Options</vt:lpstr>
      <vt:lpstr>Extras</vt:lpstr>
      <vt:lpstr>'All Series'!Print_Area</vt:lpstr>
      <vt:lpstr>Extras!Print_Area</vt:lpstr>
      <vt:lpstr>'Model Options'!Print_Area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 Daniels</dc:creator>
  <cp:lastModifiedBy>Purchase Orders</cp:lastModifiedBy>
  <cp:lastPrinted>2024-02-21T17:32:38Z</cp:lastPrinted>
  <dcterms:created xsi:type="dcterms:W3CDTF">1999-06-27T17:49:55Z</dcterms:created>
  <dcterms:modified xsi:type="dcterms:W3CDTF">2024-11-21T14:23:53Z</dcterms:modified>
</cp:coreProperties>
</file>