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K:\CONSTRUCTION AND CONTRACTS\EXCEL\C- Construction Contracts\2025 Contracts -VH19\2 - Schedule C Merkley Oaks Only\"/>
    </mc:Choice>
  </mc:AlternateContent>
  <xr:revisionPtr revIDLastSave="0" documentId="13_ncr:1_{3DD79056-B0E0-47EE-9B75-CC1E614792F0}" xr6:coauthVersionLast="47" xr6:coauthVersionMax="47" xr10:uidLastSave="{00000000-0000-0000-0000-000000000000}"/>
  <bookViews>
    <workbookView xWindow="-120" yWindow="-120" windowWidth="29040" windowHeight="15840" tabRatio="652" xr2:uid="{00000000-000D-0000-FFFF-FFFF00000000}"/>
  </bookViews>
  <sheets>
    <sheet name="100 Series Decks" sheetId="11" r:id="rId1"/>
    <sheet name="Columns 100 Series" sheetId="12" r:id="rId2"/>
    <sheet name="200, 800 &amp; 1000 Series Decks" sheetId="1" r:id="rId3"/>
    <sheet name="Columns 200 Series" sheetId="13" r:id="rId4"/>
    <sheet name="Columns 800 Series" sheetId="7" r:id="rId5"/>
    <sheet name="Columns 1000 Series " sheetId="8" r:id="rId6"/>
    <sheet name="Extras" sheetId="10" r:id="rId7"/>
  </sheets>
  <definedNames>
    <definedName name="_xlnm.Print_Area" localSheetId="0">'100 Series Decks'!$A$1:$G$68</definedName>
    <definedName name="_xlnm.Print_Area" localSheetId="2">'200, 800 &amp; 1000 Series Decks'!$A$1:$G$69</definedName>
    <definedName name="_xlnm.Print_Area" localSheetId="1">'Columns 100 Series'!$A$1:$N$85</definedName>
    <definedName name="_xlnm.Print_Area" localSheetId="5">'Columns 1000 Series '!$A$1:$P$81</definedName>
    <definedName name="_xlnm.Print_Area" localSheetId="3">'Columns 200 Series'!$A$1:$Q$116</definedName>
    <definedName name="_xlnm.Print_Area" localSheetId="4">'Columns 800 Series'!$A$1:$Q$84</definedName>
    <definedName name="_xlnm.Print_Area" localSheetId="6">Extras!$A$1:$G$81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93" i="13" l="1"/>
  <c r="B93" i="13"/>
  <c r="P88" i="13"/>
  <c r="Q88" i="13" s="1"/>
  <c r="N21" i="13"/>
  <c r="H21" i="13"/>
  <c r="N19" i="13"/>
  <c r="H19" i="13"/>
  <c r="N9" i="13"/>
  <c r="B9" i="13"/>
  <c r="N8" i="13"/>
  <c r="B7" i="13"/>
  <c r="P5" i="13"/>
  <c r="P4" i="13"/>
  <c r="B4" i="13"/>
  <c r="O5" i="8"/>
  <c r="O4" i="8"/>
  <c r="P4" i="7"/>
  <c r="P5" i="7"/>
  <c r="M5" i="12"/>
  <c r="M4" i="12"/>
  <c r="E5" i="10"/>
  <c r="E4" i="10"/>
  <c r="F5" i="1"/>
  <c r="F4" i="1"/>
  <c r="M44" i="8"/>
  <c r="M43" i="8"/>
  <c r="G47" i="8"/>
  <c r="G44" i="8"/>
  <c r="G43" i="8"/>
  <c r="G41" i="8"/>
  <c r="G38" i="8"/>
  <c r="G35" i="8"/>
  <c r="G30" i="8"/>
  <c r="G26" i="8"/>
  <c r="G23" i="8"/>
  <c r="G20" i="8"/>
  <c r="H23" i="7"/>
  <c r="N38" i="7"/>
  <c r="N37" i="7"/>
  <c r="H38" i="7"/>
  <c r="H37" i="7"/>
  <c r="H35" i="7"/>
  <c r="H32" i="7"/>
  <c r="H29" i="7"/>
  <c r="H26" i="7"/>
  <c r="H20" i="7"/>
  <c r="H19" i="7"/>
  <c r="H22" i="7"/>
  <c r="O53" i="8"/>
  <c r="P56" i="7"/>
  <c r="Q56" i="7" s="1"/>
  <c r="M57" i="12"/>
  <c r="N57" i="12" s="1"/>
  <c r="G46" i="8"/>
  <c r="G39" i="8"/>
  <c r="G37" i="8"/>
  <c r="G34" i="8"/>
  <c r="G32" i="8"/>
  <c r="G29" i="8"/>
  <c r="G27" i="8"/>
  <c r="G25" i="8"/>
  <c r="G22" i="8"/>
  <c r="G19" i="8"/>
  <c r="H34" i="7"/>
  <c r="H31" i="7"/>
  <c r="H28" i="7"/>
  <c r="H25" i="7"/>
  <c r="G63" i="10"/>
  <c r="F61" i="10"/>
  <c r="F60" i="10"/>
  <c r="F59" i="10"/>
  <c r="F58" i="10"/>
  <c r="F57" i="10"/>
  <c r="F56" i="10"/>
  <c r="F55" i="10"/>
  <c r="F54" i="10"/>
  <c r="F53" i="10"/>
  <c r="F52" i="10"/>
  <c r="F51" i="10"/>
  <c r="F48" i="10"/>
  <c r="F47" i="10"/>
  <c r="F46" i="10"/>
  <c r="F45" i="10"/>
  <c r="F44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17" i="10"/>
  <c r="D9" i="10"/>
  <c r="D8" i="10"/>
  <c r="P58" i="8"/>
  <c r="B58" i="8"/>
  <c r="M47" i="8"/>
  <c r="M46" i="8"/>
  <c r="M41" i="8"/>
  <c r="M39" i="8"/>
  <c r="M32" i="8"/>
  <c r="M38" i="8"/>
  <c r="M37" i="8"/>
  <c r="M35" i="8"/>
  <c r="M34" i="8"/>
  <c r="M30" i="8"/>
  <c r="M29" i="8"/>
  <c r="M27" i="8"/>
  <c r="M26" i="8"/>
  <c r="M25" i="8"/>
  <c r="M23" i="8"/>
  <c r="M22" i="8"/>
  <c r="M20" i="8"/>
  <c r="M19" i="8"/>
  <c r="B9" i="8"/>
  <c r="B9" i="7"/>
  <c r="C9" i="12"/>
  <c r="K8" i="12"/>
  <c r="N8" i="7"/>
  <c r="N9" i="7"/>
  <c r="M8" i="8"/>
  <c r="O21" i="13" l="1"/>
  <c r="P21" i="13" s="1"/>
  <c r="Q21" i="13" s="1"/>
  <c r="O19" i="13"/>
  <c r="P19" i="13" s="1"/>
  <c r="P53" i="8"/>
  <c r="M9" i="8"/>
  <c r="B7" i="8"/>
  <c r="B4" i="8"/>
  <c r="Q61" i="7"/>
  <c r="B61" i="7"/>
  <c r="Q19" i="13" l="1"/>
  <c r="N35" i="7"/>
  <c r="N34" i="7"/>
  <c r="N32" i="7"/>
  <c r="N31" i="7"/>
  <c r="N29" i="7"/>
  <c r="N28" i="7"/>
  <c r="N23" i="7"/>
  <c r="N22" i="7"/>
  <c r="N20" i="7"/>
  <c r="N19" i="7"/>
  <c r="N26" i="7"/>
  <c r="N25" i="7"/>
  <c r="B7" i="7"/>
  <c r="B4" i="7"/>
  <c r="C5" i="12"/>
  <c r="C4" i="12"/>
  <c r="N62" i="12" l="1"/>
  <c r="G46" i="1"/>
  <c r="K32" i="12"/>
  <c r="K30" i="12"/>
  <c r="K28" i="12"/>
  <c r="K27" i="12"/>
  <c r="K23" i="12"/>
  <c r="K21" i="12"/>
  <c r="K19" i="12"/>
  <c r="F25" i="12"/>
  <c r="K25" i="12"/>
  <c r="E9" i="1"/>
  <c r="E8" i="1"/>
  <c r="B9" i="1"/>
  <c r="B7" i="1"/>
  <c r="B4" i="1"/>
  <c r="F38" i="1"/>
  <c r="G38" i="1" s="1"/>
  <c r="F36" i="1"/>
  <c r="G36" i="1" s="1"/>
  <c r="F34" i="1"/>
  <c r="G34" i="1" s="1"/>
  <c r="F32" i="1"/>
  <c r="G32" i="1" s="1"/>
  <c r="F30" i="1"/>
  <c r="G30" i="1" s="1"/>
  <c r="F28" i="1"/>
  <c r="G28" i="1" s="1"/>
  <c r="F24" i="1"/>
  <c r="F22" i="1"/>
  <c r="G22" i="1" s="1"/>
  <c r="F18" i="1"/>
  <c r="G18" i="1" s="1"/>
  <c r="F18" i="11"/>
  <c r="G18" i="11" s="1"/>
  <c r="F43" i="11" l="1"/>
  <c r="F41" i="11"/>
  <c r="F39" i="11"/>
  <c r="F37" i="11"/>
  <c r="F35" i="11"/>
  <c r="F33" i="11"/>
  <c r="F29" i="11"/>
  <c r="F27" i="11"/>
  <c r="F23" i="11"/>
  <c r="F22" i="11"/>
  <c r="F20" i="11"/>
  <c r="G43" i="11" l="1"/>
  <c r="G41" i="11"/>
  <c r="G39" i="11"/>
  <c r="G37" i="11"/>
  <c r="G35" i="11"/>
  <c r="G33" i="11"/>
  <c r="B7" i="10" l="1"/>
  <c r="C7" i="12"/>
  <c r="F32" i="12"/>
  <c r="L32" i="12" s="1"/>
  <c r="M32" i="12" s="1"/>
  <c r="F30" i="12"/>
  <c r="F28" i="12"/>
  <c r="F27" i="12"/>
  <c r="L25" i="12"/>
  <c r="M25" i="12" s="1"/>
  <c r="F23" i="12"/>
  <c r="L23" i="12" s="1"/>
  <c r="M23" i="12" s="1"/>
  <c r="F21" i="12"/>
  <c r="L21" i="12" s="1"/>
  <c r="M21" i="12" s="1"/>
  <c r="F19" i="12"/>
  <c r="L19" i="12" s="1"/>
  <c r="M19" i="12" s="1"/>
  <c r="G23" i="11"/>
  <c r="L27" i="12" l="1"/>
  <c r="M27" i="12" s="1"/>
  <c r="L28" i="12"/>
  <c r="M28" i="12" s="1"/>
  <c r="L30" i="12"/>
  <c r="M30" i="12" s="1"/>
  <c r="B63" i="10"/>
  <c r="B4" i="10"/>
  <c r="B62" i="12"/>
  <c r="G61" i="10"/>
  <c r="G60" i="10"/>
  <c r="G59" i="10"/>
  <c r="G58" i="10"/>
  <c r="G57" i="10"/>
  <c r="G56" i="10"/>
  <c r="G55" i="10"/>
  <c r="G54" i="10"/>
  <c r="G53" i="10"/>
  <c r="G52" i="10"/>
  <c r="G51" i="10"/>
  <c r="G48" i="10"/>
  <c r="G47" i="10"/>
  <c r="G46" i="10"/>
  <c r="G45" i="10"/>
  <c r="G44" i="10"/>
  <c r="F41" i="10"/>
  <c r="G41" i="10" s="1"/>
  <c r="F40" i="10"/>
  <c r="G40" i="10" s="1"/>
  <c r="F39" i="10"/>
  <c r="G39" i="10" s="1"/>
  <c r="F38" i="10"/>
  <c r="G38" i="10" s="1"/>
  <c r="F37" i="10"/>
  <c r="G37" i="10" s="1"/>
  <c r="F36" i="10"/>
  <c r="G36" i="10" s="1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K9" i="12"/>
  <c r="N27" i="12" l="1"/>
  <c r="G24" i="1"/>
  <c r="G29" i="11"/>
  <c r="G27" i="11"/>
  <c r="G22" i="11"/>
  <c r="G20" i="11"/>
  <c r="N28" i="12" l="1"/>
  <c r="O19" i="7"/>
  <c r="N23" i="12"/>
  <c r="N19" i="12"/>
  <c r="O34" i="7"/>
  <c r="O26" i="7"/>
  <c r="P26" i="7" s="1"/>
  <c r="O35" i="7"/>
  <c r="O22" i="7"/>
  <c r="P22" i="7" s="1"/>
  <c r="N21" i="12"/>
  <c r="O28" i="7"/>
  <c r="P28" i="7" s="1"/>
  <c r="O37" i="7"/>
  <c r="P37" i="7" s="1"/>
  <c r="N30" i="12"/>
  <c r="O29" i="7"/>
  <c r="P29" i="7" s="1"/>
  <c r="O31" i="7"/>
  <c r="P31" i="7" s="1"/>
  <c r="O38" i="7"/>
  <c r="P38" i="7" s="1"/>
  <c r="O20" i="7"/>
  <c r="P20" i="7" s="1"/>
  <c r="O23" i="7"/>
  <c r="P23" i="7" s="1"/>
  <c r="P35" i="7" l="1"/>
  <c r="Q35" i="7" s="1"/>
  <c r="P19" i="7"/>
  <c r="Q19" i="7" s="1"/>
  <c r="P34" i="7"/>
  <c r="Q34" i="7" s="1"/>
  <c r="Q26" i="7"/>
  <c r="N22" i="8"/>
  <c r="N32" i="8"/>
  <c r="N37" i="8"/>
  <c r="N46" i="8"/>
  <c r="N26" i="8"/>
  <c r="N29" i="8"/>
  <c r="N47" i="8"/>
  <c r="N30" i="8"/>
  <c r="N34" i="8"/>
  <c r="N38" i="8"/>
  <c r="O38" i="8" s="1"/>
  <c r="N35" i="8"/>
  <c r="N20" i="8"/>
  <c r="N27" i="8"/>
  <c r="N41" i="8"/>
  <c r="N19" i="8"/>
  <c r="O19" i="8" s="1"/>
  <c r="N23" i="8"/>
  <c r="N25" i="8"/>
  <c r="N39" i="8"/>
  <c r="O32" i="7"/>
  <c r="P32" i="7" s="1"/>
  <c r="Q37" i="7"/>
  <c r="O25" i="7"/>
  <c r="N25" i="12"/>
  <c r="N32" i="12"/>
  <c r="Q28" i="7"/>
  <c r="Q22" i="7"/>
  <c r="Q29" i="7"/>
  <c r="Q38" i="7"/>
  <c r="Q23" i="7"/>
  <c r="Q20" i="7"/>
  <c r="Q31" i="7"/>
  <c r="O20" i="8" l="1"/>
  <c r="P20" i="8" s="1"/>
  <c r="O35" i="8"/>
  <c r="P35" i="8" s="1"/>
  <c r="O23" i="8"/>
  <c r="P23" i="8" s="1"/>
  <c r="O26" i="8"/>
  <c r="P26" i="8" s="1"/>
  <c r="O39" i="8"/>
  <c r="P39" i="8" s="1"/>
  <c r="O47" i="8"/>
  <c r="P47" i="8" s="1"/>
  <c r="O25" i="8"/>
  <c r="P25" i="8" s="1"/>
  <c r="O29" i="8"/>
  <c r="P29" i="8" s="1"/>
  <c r="O22" i="8"/>
  <c r="P22" i="8" s="1"/>
  <c r="O34" i="8"/>
  <c r="P34" i="8" s="1"/>
  <c r="O46" i="8"/>
  <c r="P46" i="8" s="1"/>
  <c r="O41" i="8"/>
  <c r="P41" i="8" s="1"/>
  <c r="O30" i="8"/>
  <c r="P30" i="8" s="1"/>
  <c r="O37" i="8"/>
  <c r="P37" i="8" s="1"/>
  <c r="O27" i="8"/>
  <c r="P27" i="8" s="1"/>
  <c r="O32" i="8"/>
  <c r="P32" i="8" s="1"/>
  <c r="P25" i="7"/>
  <c r="Q25" i="7" s="1"/>
  <c r="N44" i="8"/>
  <c r="N43" i="8"/>
  <c r="P38" i="8"/>
  <c r="Q32" i="7"/>
  <c r="P19" i="8"/>
  <c r="O43" i="8" l="1"/>
  <c r="P43" i="8" s="1"/>
  <c r="O44" i="8"/>
  <c r="P44" i="8" s="1"/>
</calcChain>
</file>

<file path=xl/sharedStrings.xml><?xml version="1.0" encoding="utf-8"?>
<sst xmlns="http://schemas.openxmlformats.org/spreadsheetml/2006/main" count="543" uniqueCount="203">
  <si>
    <t>DATE :</t>
  </si>
  <si>
    <t xml:space="preserve"> </t>
  </si>
  <si>
    <t>CONTRACT # :</t>
  </si>
  <si>
    <t>CONTRACT PERIOD :</t>
  </si>
  <si>
    <t>UNIT COST</t>
  </si>
  <si>
    <t>TOTAL</t>
  </si>
  <si>
    <t>STAGE</t>
  </si>
  <si>
    <t>CODE</t>
  </si>
  <si>
    <t>MODELS</t>
  </si>
  <si>
    <t>SERVICE :</t>
  </si>
  <si>
    <t xml:space="preserve">  TERMS OF PAYMENT</t>
  </si>
  <si>
    <t xml:space="preserve">  DAYS</t>
  </si>
  <si>
    <t>A - 31</t>
  </si>
  <si>
    <t>INSTALLATION</t>
  </si>
  <si>
    <t>COMPLETE</t>
  </si>
  <si>
    <t>1 RISER</t>
  </si>
  <si>
    <t>2 RISERS</t>
  </si>
  <si>
    <t>3 RISERS</t>
  </si>
  <si>
    <t>4 RISERS</t>
  </si>
  <si>
    <t>5 RISERS</t>
  </si>
  <si>
    <t>(Includes 2 RAILS)</t>
  </si>
  <si>
    <t xml:space="preserve">  NOTE :   ALL INVOICES MUST INCLUDE THE FOLLOWING ITEMS</t>
  </si>
  <si>
    <t>SERIES :</t>
  </si>
  <si>
    <t>CONTRACTOR :</t>
  </si>
  <si>
    <t>Work Schedule # :</t>
  </si>
  <si>
    <t>PROJECT :</t>
  </si>
  <si>
    <t>HST</t>
  </si>
  <si>
    <t>SCHEDULE "C"</t>
  </si>
  <si>
    <t>ALUMINUM</t>
  </si>
  <si>
    <t>Qty</t>
  </si>
  <si>
    <t>Unit Cost</t>
  </si>
  <si>
    <t xml:space="preserve">Contractor Initials: </t>
  </si>
  <si>
    <t xml:space="preserve">SITE CONDITION </t>
  </si>
  <si>
    <t>SINGLES</t>
  </si>
  <si>
    <t>830 A</t>
  </si>
  <si>
    <t>830 B</t>
  </si>
  <si>
    <t>870 A</t>
  </si>
  <si>
    <t>870 B</t>
  </si>
  <si>
    <t>1020 A</t>
  </si>
  <si>
    <t>1020 B</t>
  </si>
  <si>
    <t xml:space="preserve">6' </t>
  </si>
  <si>
    <t>TAPERED COLUMN</t>
  </si>
  <si>
    <t>40" POST</t>
  </si>
  <si>
    <t>810 A</t>
  </si>
  <si>
    <t>810 B</t>
  </si>
  <si>
    <t>815 A</t>
  </si>
  <si>
    <t>815 B</t>
  </si>
  <si>
    <t>ALL SERIES</t>
  </si>
  <si>
    <t>DESCRIPTION</t>
  </si>
  <si>
    <t>UNIT</t>
  </si>
  <si>
    <t xml:space="preserve">3' x 3' Cedar </t>
  </si>
  <si>
    <t>DECKING - STAIRS AND PIERS EXTRA</t>
  </si>
  <si>
    <t>1 Riser</t>
  </si>
  <si>
    <t>2 Risers</t>
  </si>
  <si>
    <t xml:space="preserve">5 Risers (includes 2 Rails) </t>
  </si>
  <si>
    <t xml:space="preserve">4 Risers (includes 2 Rails) </t>
  </si>
  <si>
    <t xml:space="preserve">36" high Rail </t>
  </si>
  <si>
    <t xml:space="preserve">37" Post </t>
  </si>
  <si>
    <t>37" POST</t>
  </si>
  <si>
    <t>D-LOK COLUMNS</t>
  </si>
  <si>
    <t xml:space="preserve">Square 8" x 6' </t>
  </si>
  <si>
    <t xml:space="preserve">Square 8" x 7' </t>
  </si>
  <si>
    <t xml:space="preserve">Square 8" x 8' </t>
  </si>
  <si>
    <t xml:space="preserve">Square 8" x 9' </t>
  </si>
  <si>
    <t xml:space="preserve">Square 8" x 10' </t>
  </si>
  <si>
    <t xml:space="preserve">Tapered 8" x 6' </t>
  </si>
  <si>
    <t xml:space="preserve">Tapered 8" x 7' </t>
  </si>
  <si>
    <t xml:space="preserve">Tapered 8" x 8' </t>
  </si>
  <si>
    <t xml:space="preserve">Tapered 8" x 9' </t>
  </si>
  <si>
    <t xml:space="preserve">Tapered 8" x 10' </t>
  </si>
  <si>
    <t>Capitals (stubs) 8" x 2'</t>
  </si>
  <si>
    <t xml:space="preserve">42" high Rail </t>
  </si>
  <si>
    <t>43" Post</t>
  </si>
  <si>
    <t>Capital</t>
  </si>
  <si>
    <t>10'</t>
  </si>
  <si>
    <t xml:space="preserve">8' </t>
  </si>
  <si>
    <t>STAIRS - CEDAR - 36" WIDE</t>
  </si>
  <si>
    <t>SQUARE D-LOK COLUMNS</t>
  </si>
  <si>
    <t>1010 A</t>
  </si>
  <si>
    <t>1010 B</t>
  </si>
  <si>
    <t>1026 A</t>
  </si>
  <si>
    <t>1030 A</t>
  </si>
  <si>
    <t>1030 B</t>
  </si>
  <si>
    <t>1046 B</t>
  </si>
  <si>
    <t>1050 A</t>
  </si>
  <si>
    <t>1050 B</t>
  </si>
  <si>
    <t>1086 A</t>
  </si>
  <si>
    <t>1086 B</t>
  </si>
  <si>
    <t xml:space="preserve">3 Risers (includes 1 Rail) </t>
  </si>
  <si>
    <t>804 A</t>
  </si>
  <si>
    <t>804 B</t>
  </si>
  <si>
    <t>801 A</t>
  </si>
  <si>
    <t>801 B</t>
  </si>
  <si>
    <t>1015 A</t>
  </si>
  <si>
    <t>1015 B</t>
  </si>
  <si>
    <t>1016 A</t>
  </si>
  <si>
    <t>1035 A</t>
  </si>
  <si>
    <t>1035 B</t>
  </si>
  <si>
    <t xml:space="preserve">3' x 6' Cedar </t>
  </si>
  <si>
    <t xml:space="preserve">6' x 11' Cedar Decking only (no rail) </t>
  </si>
  <si>
    <t xml:space="preserve">6' x 10' Cedar Deck &amp; Railing, PT Frame </t>
  </si>
  <si>
    <t xml:space="preserve">8' x 8' Cedar Deck &amp; Railing, PT Frame </t>
  </si>
  <si>
    <t xml:space="preserve">8' x 8' Cedar Decking &amp; Rail only </t>
  </si>
  <si>
    <t xml:space="preserve">10' x 9' Cedar Decking &amp; Rail only </t>
  </si>
  <si>
    <t xml:space="preserve">10' x 9' Cedar Deck &amp; Railing, PT Frame </t>
  </si>
  <si>
    <t xml:space="preserve">12' x 9' Cedar Decking &amp; Rail only </t>
  </si>
  <si>
    <t xml:space="preserve">12' x 9' Cedar Deck &amp; Railing, PT Frame </t>
  </si>
  <si>
    <t xml:space="preserve">8' x 10' Cedar Decking &amp; Rail only </t>
  </si>
  <si>
    <t xml:space="preserve">8' x 10' Cedar Deck &amp; Railing, PT Frame </t>
  </si>
  <si>
    <t xml:space="preserve">8' x 11' Cedar Decking &amp; Rail only </t>
  </si>
  <si>
    <t xml:space="preserve">8' x 11' Cedar Deck &amp; Railing, PT Frame </t>
  </si>
  <si>
    <t xml:space="preserve">8' x 12 Cedar Decking &amp; Rail only </t>
  </si>
  <si>
    <t xml:space="preserve">8' x 12' Cedar Deck &amp; Railing, PT Frame </t>
  </si>
  <si>
    <t xml:space="preserve">ALUMINIUM HANDRAIL (White, Clay, Warm Beige, Black, Commercial Brown &amp; Charcoal Grey) </t>
  </si>
  <si>
    <t>36" RAIL</t>
  </si>
  <si>
    <t>1016 B</t>
  </si>
  <si>
    <t>1016  LOFT</t>
  </si>
  <si>
    <t>1035 A  CORNER</t>
  </si>
  <si>
    <t>40" Post</t>
  </si>
  <si>
    <t xml:space="preserve">PO REQUIRED </t>
  </si>
  <si>
    <t>6' x 10' Covered Cedar, Framing by others (NO RAIL)</t>
  </si>
  <si>
    <t xml:space="preserve">100 Series </t>
  </si>
  <si>
    <t>130 LEWIS</t>
  </si>
  <si>
    <t xml:space="preserve">Covered 6' x 11' Deck, framing by others (Front Deck) </t>
  </si>
  <si>
    <t>(Includes 1 RAIL)</t>
  </si>
  <si>
    <t>NOTE:</t>
  </si>
  <si>
    <t>All Framing Components are in Pressure Treated Lumber</t>
  </si>
  <si>
    <t>42" RAIL</t>
  </si>
  <si>
    <t>43" POST</t>
  </si>
  <si>
    <t>6'</t>
  </si>
  <si>
    <t>826 A</t>
  </si>
  <si>
    <t>826 B</t>
  </si>
  <si>
    <t>6 RISERS</t>
  </si>
  <si>
    <t xml:space="preserve">Valecraft Homes (2019) Initials: </t>
  </si>
  <si>
    <t>COLUMN</t>
  </si>
  <si>
    <t>RAILING</t>
  </si>
  <si>
    <t xml:space="preserve">6 Risers (includes 2 Rails) </t>
  </si>
  <si>
    <t>140 PORCH END</t>
  </si>
  <si>
    <t>140 GARAGE END</t>
  </si>
  <si>
    <t>Covered 5' x 8' Pressure Treated Deck, Rail, frame (Rear Deck)</t>
  </si>
  <si>
    <t>To Supply &amp; Install Pressure Treated Steps</t>
  </si>
  <si>
    <t xml:space="preserve">     Hourly Rate for repairs and authorized service outside of contractual obligations is</t>
  </si>
  <si>
    <t>CONTRACTOR  PER :</t>
  </si>
  <si>
    <t>Supply &amp; Install 3' x 3' Pressure Treated Deck Landing Complete With 2"x4" handrail each side and mounting bracket.</t>
  </si>
  <si>
    <t>WALKOUT / LOOKOUT</t>
  </si>
  <si>
    <t xml:space="preserve">Supply &amp; Install 7' x 8' Walkout or Lookout Pressure Treated Complete With railing all around and mounting bracket    </t>
  </si>
  <si>
    <t xml:space="preserve">Supply &amp; Install 8' x 8' Walkout or Lookout Pressure Treated Complete With Railing All Around &amp; Mounting Brackets </t>
  </si>
  <si>
    <t>TOWNHOMES</t>
  </si>
  <si>
    <t xml:space="preserve">160-2 STANLEY ONLY </t>
  </si>
  <si>
    <t xml:space="preserve">            A - Contract No. , Lot / Unit No. , Model No. , Project Name, Completion Slip #, P.O.# (if required) Description of work</t>
  </si>
  <si>
    <t xml:space="preserve">            B - Codes for your operations as per Schedule "C"</t>
  </si>
  <si>
    <t xml:space="preserve">            C - Invoices which have more than one Contract No.  will not be accepted</t>
  </si>
  <si>
    <t xml:space="preserve">            D - A Purchase Order # must be obtained for all work performed which is not included in this contract such as</t>
  </si>
  <si>
    <t xml:space="preserve">                  extras, repairs and service. This work must be submitted  on a separate invoice for each Purchase Order #.    </t>
  </si>
  <si>
    <t xml:space="preserve">            E - All invoices, extras, repairs or other must be accompanied by a completion slip, change order or work order from a</t>
  </si>
  <si>
    <t xml:space="preserve">                  Valecraft Superintendent and a Purchase Order if applicable.</t>
  </si>
  <si>
    <t xml:space="preserve">            F - Code 680 is for Extras</t>
  </si>
  <si>
    <t xml:space="preserve">            G - Invoices received without ALL proper documentation will be returned.</t>
  </si>
  <si>
    <t>1030 NASH ONLY</t>
  </si>
  <si>
    <t xml:space="preserve">Supply &amp; Install 10' x 12' walkout or lookout Pressure Treated Complete With Railing All Around &amp; Mounting Bracket </t>
  </si>
  <si>
    <t>DAYS</t>
  </si>
  <si>
    <t>TERMS OF PAYMENT</t>
  </si>
  <si>
    <t>Per. Ft.</t>
  </si>
  <si>
    <t>Each</t>
  </si>
  <si>
    <t>CUSTOM CUT RAILING ENDS WHERE REQUIRED  RE Stone  Masonry 1/2 columns =  PER SIDE</t>
  </si>
  <si>
    <t>38" MIN. CLEARANCE REQUIRED FOR RAILINGS FROM TOP OF PORCH TO UNDER SIDE OF SILLS OR CAPS</t>
  </si>
  <si>
    <t>800 Series</t>
  </si>
  <si>
    <t>** For colours: White - Clay - Warm Beige - Black - Commercial Brown **</t>
  </si>
  <si>
    <t>1000 Series</t>
  </si>
  <si>
    <t xml:space="preserve">      A - Contract No. , Lot / Unit No. , Model No. , Project Name, Completion Slip #, P.O.# (if required) Description of work</t>
  </si>
  <si>
    <t xml:space="preserve">      B - Codes for your operations as per Schedule "C"</t>
  </si>
  <si>
    <t xml:space="preserve">      C - Invoices which have more than one Contract No.  will not be accepted</t>
  </si>
  <si>
    <t xml:space="preserve">      D - A Purchase Order # must be obtained for all work performed which is not included in this contract such as</t>
  </si>
  <si>
    <t xml:space="preserve">            extras, repairs and service. This work must be submitted  on a separate invoice for each Purchase Order #.    </t>
  </si>
  <si>
    <t xml:space="preserve">      E - All invoices, extras, repairs or other must be accompanied by a completion slip, change order or work order from </t>
  </si>
  <si>
    <t xml:space="preserve">            a Valecraft Superintendent and a Purchase Order if applicable.</t>
  </si>
  <si>
    <t xml:space="preserve">      F - Code 680 is for Extras</t>
  </si>
  <si>
    <t xml:space="preserve">      G - Invoices received without ALL proper documentation will be returned.</t>
  </si>
  <si>
    <t xml:space="preserve">  </t>
  </si>
  <si>
    <t>COST</t>
  </si>
  <si>
    <t>ITEM</t>
  </si>
  <si>
    <t>Per Foot</t>
  </si>
  <si>
    <t>Covered 5' x 8' Pressure Treated Deck, Rail, frame &amp; 2-Sided Fence (Rear Deck)</t>
  </si>
  <si>
    <t>Rough Cut Ends of Railing  Where Required re Stone Veneer</t>
  </si>
  <si>
    <t>** For Colours: White - Clay - Warm Beige - Black - Commerial Brown **</t>
  </si>
  <si>
    <t>** For Colours: White - Clay - Warm Beige - Black - Commercial Brown **</t>
  </si>
  <si>
    <t xml:space="preserve">        38" MIN. CLEARANCE REQUIRED FOR RAILINGS FROM TOP OF PORCH TO UNDER SIDE OF SILLS OR CAPS</t>
  </si>
  <si>
    <t>36" GLASS</t>
  </si>
  <si>
    <t>RAIL</t>
  </si>
  <si>
    <t>STAIR RAIL</t>
  </si>
  <si>
    <t>Capital 3'</t>
  </si>
  <si>
    <t>Capital 2'</t>
  </si>
  <si>
    <t>per foot</t>
  </si>
  <si>
    <t xml:space="preserve">RAIL </t>
  </si>
  <si>
    <t xml:space="preserve">Stair rail </t>
  </si>
  <si>
    <t>each</t>
  </si>
  <si>
    <t>ft</t>
  </si>
  <si>
    <t>Merkley Oaks</t>
  </si>
  <si>
    <t>T. B. A.</t>
  </si>
  <si>
    <t>XXX - XXX</t>
  </si>
  <si>
    <t>April 1, 2025 to March 31, 2026</t>
  </si>
  <si>
    <t>200, 800 &amp; 1000 Series</t>
  </si>
  <si>
    <t>200 Series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</si>
</sst>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4" formatCode="_(&quot;$&quot;* #,##0.00_);_(&quot;$&quot;* \(#,##0.00\);_(&quot;$&quot;* &quot;-&quot;??_);_(@_)"/>
    <numFmt numFmtId="164" formatCode="0.00_)"/>
    <numFmt numFmtId="165" formatCode="mmmm\ d\,\ yyyy"/>
    <numFmt numFmtId="166" formatCode="0_)"/>
    <numFmt numFmtId="167" formatCode="&quot;$&quot;#,##0.00"/>
  </numFmts>
  <fonts count="3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u val="double"/>
      <sz val="14"/>
      <name val="Arial"/>
      <family val="2"/>
    </font>
    <font>
      <u/>
      <sz val="10"/>
      <name val="Arial"/>
      <family val="2"/>
    </font>
    <font>
      <sz val="14"/>
      <name val="Arial"/>
      <family val="2"/>
    </font>
    <font>
      <b/>
      <sz val="12"/>
      <color theme="1"/>
      <name val="Arial"/>
      <family val="2"/>
    </font>
    <font>
      <b/>
      <u/>
      <sz val="14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u/>
      <sz val="16"/>
      <name val="Arial"/>
      <family val="2"/>
    </font>
    <font>
      <b/>
      <i/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6"/>
      <name val="Arial"/>
      <family val="2"/>
    </font>
    <font>
      <b/>
      <sz val="14"/>
      <color indexed="8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b/>
      <i/>
      <sz val="11"/>
      <name val="Arial"/>
      <family val="2"/>
    </font>
    <font>
      <b/>
      <sz val="12"/>
      <name val="P-AVGARD"/>
    </font>
    <font>
      <sz val="12"/>
      <name val="P-AVGARD"/>
    </font>
  </fonts>
  <fills count="5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7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indexed="8"/>
      </left>
      <right style="double">
        <color auto="1"/>
      </right>
      <top style="double">
        <color indexed="64"/>
      </top>
      <bottom style="double">
        <color indexed="64"/>
      </bottom>
      <diagonal/>
    </border>
    <border>
      <left style="double">
        <color auto="1"/>
      </left>
      <right style="double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double">
        <color indexed="8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indexed="8"/>
      </left>
      <right style="double">
        <color auto="1"/>
      </right>
      <top/>
      <bottom/>
      <diagonal/>
    </border>
    <border>
      <left/>
      <right style="double">
        <color indexed="8"/>
      </right>
      <top style="double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double">
        <color indexed="8"/>
      </bottom>
      <diagonal/>
    </border>
    <border>
      <left style="thin">
        <color indexed="8"/>
      </left>
      <right/>
      <top style="double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 style="double">
        <color indexed="8"/>
      </bottom>
      <diagonal/>
    </border>
    <border>
      <left style="double">
        <color indexed="64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indexed="8"/>
      </right>
      <top style="double">
        <color auto="1"/>
      </top>
      <bottom style="thin">
        <color auto="1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 style="double">
        <color indexed="8"/>
      </right>
      <top/>
      <bottom style="thin">
        <color indexed="8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double">
        <color indexed="64"/>
      </left>
      <right/>
      <top/>
      <bottom style="double">
        <color auto="1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8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8"/>
      </bottom>
      <diagonal/>
    </border>
    <border>
      <left/>
      <right/>
      <top style="double">
        <color indexed="64"/>
      </top>
      <bottom style="double">
        <color indexed="8"/>
      </bottom>
      <diagonal/>
    </border>
    <border>
      <left style="double">
        <color indexed="64"/>
      </left>
      <right style="double">
        <color indexed="64"/>
      </right>
      <top/>
      <bottom style="double">
        <color indexed="8"/>
      </bottom>
      <diagonal/>
    </border>
    <border>
      <left/>
      <right style="double">
        <color auto="1"/>
      </right>
      <top/>
      <bottom style="double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auto="1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auto="1"/>
      </top>
      <bottom style="double">
        <color indexed="64"/>
      </bottom>
      <diagonal/>
    </border>
    <border>
      <left style="thin">
        <color indexed="8"/>
      </left>
      <right/>
      <top style="double">
        <color auto="1"/>
      </top>
      <bottom style="double">
        <color indexed="64"/>
      </bottom>
      <diagonal/>
    </border>
    <border>
      <left style="double">
        <color indexed="8"/>
      </left>
      <right style="double">
        <color auto="1"/>
      </right>
      <top style="double">
        <color auto="1"/>
      </top>
      <bottom style="double">
        <color indexed="64"/>
      </bottom>
      <diagonal/>
    </border>
    <border>
      <left style="double">
        <color auto="1"/>
      </left>
      <right style="double">
        <color indexed="8"/>
      </right>
      <top style="thin">
        <color auto="1"/>
      </top>
      <bottom/>
      <diagonal/>
    </border>
    <border>
      <left/>
      <right style="double">
        <color indexed="64"/>
      </right>
      <top style="double">
        <color auto="1"/>
      </top>
      <bottom style="double">
        <color indexed="64"/>
      </bottom>
      <diagonal/>
    </border>
    <border>
      <left style="double">
        <color indexed="8"/>
      </left>
      <right/>
      <top style="double">
        <color indexed="64"/>
      </top>
      <bottom style="double">
        <color indexed="8"/>
      </bottom>
      <diagonal/>
    </border>
    <border>
      <left/>
      <right style="double">
        <color auto="1"/>
      </right>
      <top style="double">
        <color indexed="64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double">
        <color auto="1"/>
      </left>
      <right style="double">
        <color indexed="8"/>
      </right>
      <top style="thin">
        <color auto="1"/>
      </top>
      <bottom style="double">
        <color indexed="64"/>
      </bottom>
      <diagonal/>
    </border>
    <border>
      <left style="double">
        <color auto="1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double">
        <color indexed="64"/>
      </right>
      <top style="double">
        <color indexed="64"/>
      </top>
      <bottom style="thin">
        <color auto="1"/>
      </bottom>
      <diagonal/>
    </border>
    <border>
      <left/>
      <right style="thin">
        <color indexed="8"/>
      </right>
      <top style="double">
        <color indexed="64"/>
      </top>
      <bottom style="thin">
        <color auto="1"/>
      </bottom>
      <diagonal/>
    </border>
    <border>
      <left style="thin">
        <color indexed="8"/>
      </left>
      <right/>
      <top style="double">
        <color indexed="64"/>
      </top>
      <bottom style="thin">
        <color auto="1"/>
      </bottom>
      <diagonal/>
    </border>
    <border>
      <left style="double">
        <color indexed="8"/>
      </left>
      <right style="double">
        <color auto="1"/>
      </right>
      <top style="double">
        <color indexed="64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indexed="8"/>
      </right>
      <top style="thin">
        <color auto="1"/>
      </top>
      <bottom style="double">
        <color auto="1"/>
      </bottom>
      <diagonal/>
    </border>
    <border>
      <left style="thin">
        <color indexed="8"/>
      </left>
      <right/>
      <top style="thin">
        <color auto="1"/>
      </top>
      <bottom style="double">
        <color auto="1"/>
      </bottom>
      <diagonal/>
    </border>
    <border>
      <left style="double">
        <color indexed="8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auto="1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double">
        <color auto="1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8"/>
      </right>
      <top style="double">
        <color indexed="64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64"/>
      </top>
      <bottom style="double">
        <color indexed="8"/>
      </bottom>
      <diagonal/>
    </border>
    <border>
      <left style="double">
        <color indexed="8"/>
      </left>
      <right style="double">
        <color auto="1"/>
      </right>
      <top style="double">
        <color indexed="64"/>
      </top>
      <bottom style="double">
        <color indexed="8"/>
      </bottom>
      <diagonal/>
    </border>
    <border>
      <left style="double">
        <color auto="1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double">
        <color auto="1"/>
      </right>
      <top style="double">
        <color indexed="8"/>
      </top>
      <bottom style="thin">
        <color indexed="8"/>
      </bottom>
      <diagonal/>
    </border>
    <border>
      <left style="double">
        <color auto="1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double">
        <color indexed="8"/>
      </right>
      <top/>
      <bottom/>
      <diagonal/>
    </border>
    <border>
      <left style="double">
        <color auto="1"/>
      </left>
      <right style="double">
        <color indexed="8"/>
      </right>
      <top style="double">
        <color indexed="64"/>
      </top>
      <bottom style="double">
        <color indexed="64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double">
        <color auto="1"/>
      </right>
      <top style="thin">
        <color auto="1"/>
      </top>
      <bottom style="double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indexed="8"/>
      </left>
      <right/>
      <top style="double">
        <color auto="1"/>
      </top>
      <bottom style="double">
        <color auto="1"/>
      </bottom>
      <diagonal/>
    </border>
    <border>
      <left style="double">
        <color indexed="8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double">
        <color auto="1"/>
      </right>
      <top/>
      <bottom style="thin">
        <color indexed="8"/>
      </bottom>
      <diagonal/>
    </border>
    <border>
      <left/>
      <right/>
      <top style="thin">
        <color indexed="8"/>
      </top>
      <bottom style="double">
        <color auto="1"/>
      </bottom>
      <diagonal/>
    </border>
    <border>
      <left style="thin">
        <color indexed="8"/>
      </left>
      <right/>
      <top style="thin">
        <color indexed="8"/>
      </top>
      <bottom style="double">
        <color auto="1"/>
      </bottom>
      <diagonal/>
    </border>
    <border>
      <left style="double">
        <color indexed="8"/>
      </left>
      <right style="double">
        <color auto="1"/>
      </right>
      <top style="thin">
        <color indexed="8"/>
      </top>
      <bottom style="double">
        <color indexed="64"/>
      </bottom>
      <diagonal/>
    </border>
    <border>
      <left style="double">
        <color auto="1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double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auto="1"/>
      </left>
      <right style="double">
        <color indexed="8"/>
      </right>
      <top style="double">
        <color auto="1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auto="1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double">
        <color auto="1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auto="1"/>
      </right>
      <top style="double">
        <color indexed="8"/>
      </top>
      <bottom/>
      <diagonal/>
    </border>
    <border>
      <left style="double">
        <color auto="1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thin">
        <color indexed="8"/>
      </bottom>
      <diagonal/>
    </border>
    <border>
      <left/>
      <right style="double">
        <color auto="1"/>
      </right>
      <top style="double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double">
        <color auto="1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/>
      <right style="double">
        <color auto="1"/>
      </right>
      <top style="thin">
        <color indexed="8"/>
      </top>
      <bottom/>
      <diagonal/>
    </border>
    <border>
      <left style="double">
        <color auto="1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double">
        <color auto="1"/>
      </right>
      <top style="thin">
        <color auto="1"/>
      </top>
      <bottom style="double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 style="double">
        <color indexed="8"/>
      </right>
      <top style="double">
        <color auto="1"/>
      </top>
      <bottom style="double">
        <color auto="1"/>
      </bottom>
      <diagonal/>
    </border>
    <border>
      <left style="double">
        <color indexed="8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indexed="8"/>
      </right>
      <top style="double">
        <color auto="1"/>
      </top>
      <bottom style="double">
        <color auto="1"/>
      </bottom>
      <diagonal/>
    </border>
    <border>
      <left style="double">
        <color indexed="8"/>
      </left>
      <right style="thin">
        <color indexed="8"/>
      </right>
      <top style="double">
        <color auto="1"/>
      </top>
      <bottom style="double">
        <color auto="1"/>
      </bottom>
      <diagonal/>
    </border>
    <border>
      <left style="thin">
        <color indexed="8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indexed="8"/>
      </right>
      <top style="double">
        <color auto="1"/>
      </top>
      <bottom style="thin">
        <color auto="1"/>
      </bottom>
      <diagonal/>
    </border>
    <border>
      <left style="double">
        <color indexed="8"/>
      </left>
      <right/>
      <top style="double">
        <color auto="1"/>
      </top>
      <bottom style="thin">
        <color auto="1"/>
      </bottom>
      <diagonal/>
    </border>
    <border>
      <left style="double">
        <color indexed="8"/>
      </left>
      <right style="thin">
        <color indexed="8"/>
      </right>
      <top style="double">
        <color auto="1"/>
      </top>
      <bottom style="thin">
        <color auto="1"/>
      </bottom>
      <diagonal/>
    </border>
    <border>
      <left style="thin">
        <color indexed="8"/>
      </left>
      <right/>
      <top style="double">
        <color auto="1"/>
      </top>
      <bottom style="thin">
        <color auto="1"/>
      </bottom>
      <diagonal/>
    </border>
    <border>
      <left style="double">
        <color indexed="8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indexed="8"/>
      </right>
      <top style="thin">
        <color auto="1"/>
      </top>
      <bottom style="thin">
        <color auto="1"/>
      </bottom>
      <diagonal/>
    </border>
    <border>
      <left style="double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double">
        <color indexed="8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double">
        <color indexed="64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indexed="8"/>
      </right>
      <top style="thin">
        <color auto="1"/>
      </top>
      <bottom style="double">
        <color auto="1"/>
      </bottom>
      <diagonal/>
    </border>
    <border>
      <left style="double">
        <color indexed="8"/>
      </left>
      <right/>
      <top style="thin">
        <color auto="1"/>
      </top>
      <bottom style="double">
        <color indexed="64"/>
      </bottom>
      <diagonal/>
    </border>
    <border>
      <left style="double">
        <color auto="1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double">
        <color auto="1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double">
        <color indexed="8"/>
      </bottom>
      <diagonal/>
    </border>
    <border>
      <left style="double">
        <color auto="1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double">
        <color auto="1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auto="1"/>
      </right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8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auto="1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 style="double">
        <color indexed="8"/>
      </left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auto="1"/>
      </bottom>
      <diagonal/>
    </border>
    <border>
      <left style="thin">
        <color indexed="8"/>
      </left>
      <right/>
      <top style="thin">
        <color indexed="8"/>
      </top>
      <bottom style="double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64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64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64"/>
      </right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64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64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64"/>
      </left>
      <right style="double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 style="double">
        <color indexed="8"/>
      </right>
      <top style="double">
        <color indexed="64"/>
      </top>
      <bottom/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64"/>
      </bottom>
      <diagonal/>
    </border>
    <border>
      <left/>
      <right style="double">
        <color indexed="8"/>
      </right>
      <top style="thin">
        <color indexed="8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8"/>
      </bottom>
      <diagonal/>
    </border>
    <border>
      <left/>
      <right style="double">
        <color indexed="64"/>
      </right>
      <top style="double">
        <color indexed="64"/>
      </top>
      <bottom style="double">
        <color indexed="8"/>
      </bottom>
      <diagonal/>
    </border>
    <border>
      <left style="double">
        <color indexed="64"/>
      </left>
      <right/>
      <top style="double">
        <color indexed="8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auto="1"/>
      </bottom>
      <diagonal/>
    </border>
    <border>
      <left style="double">
        <color indexed="8"/>
      </left>
      <right/>
      <top style="double">
        <color auto="1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8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double">
        <color auto="1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 style="double">
        <color auto="1"/>
      </right>
      <top style="double">
        <color indexed="64"/>
      </top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 style="double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8"/>
      </top>
      <bottom/>
      <diagonal/>
    </border>
    <border>
      <left style="double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auto="1"/>
      </top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auto="1"/>
      </bottom>
      <diagonal/>
    </border>
    <border>
      <left style="double">
        <color indexed="64"/>
      </left>
      <right/>
      <top style="double">
        <color indexed="64"/>
      </top>
      <bottom style="double">
        <color indexed="8"/>
      </bottom>
      <diagonal/>
    </border>
    <border>
      <left/>
      <right/>
      <top style="double">
        <color indexed="64"/>
      </top>
      <bottom style="double">
        <color indexed="8"/>
      </bottom>
      <diagonal/>
    </border>
    <border>
      <left/>
      <right style="double">
        <color indexed="64"/>
      </right>
      <top style="double">
        <color indexed="64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 style="double">
        <color indexed="8"/>
      </left>
      <right style="double">
        <color indexed="64"/>
      </right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indexed="8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auto="1"/>
      </top>
      <bottom style="double">
        <color indexed="64"/>
      </bottom>
      <diagonal/>
    </border>
    <border>
      <left style="double">
        <color auto="1"/>
      </left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/>
      <top style="double">
        <color indexed="64"/>
      </top>
      <bottom style="double">
        <color indexed="8"/>
      </bottom>
      <diagonal/>
    </border>
    <border>
      <left/>
      <right style="double">
        <color auto="1"/>
      </right>
      <top style="double">
        <color indexed="64"/>
      </top>
      <bottom style="double">
        <color indexed="8"/>
      </bottom>
      <diagonal/>
    </border>
    <border>
      <left style="double">
        <color indexed="64"/>
      </left>
      <right style="double">
        <color indexed="8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 style="double">
        <color indexed="8"/>
      </left>
      <right style="double">
        <color auto="1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double">
        <color auto="1"/>
      </left>
      <right style="double">
        <color indexed="8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indexed="8"/>
      </right>
      <top style="thin">
        <color auto="1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double">
        <color auto="1"/>
      </right>
      <top style="thin">
        <color indexed="8"/>
      </top>
      <bottom style="double">
        <color indexed="64"/>
      </bottom>
      <diagonal/>
    </border>
    <border>
      <left style="double">
        <color auto="1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double">
        <color auto="1"/>
      </left>
      <right style="double">
        <color indexed="8"/>
      </right>
      <top/>
      <bottom style="thin">
        <color auto="1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double">
        <color indexed="8"/>
      </left>
      <right style="double">
        <color auto="1"/>
      </right>
      <top style="thin">
        <color indexed="64"/>
      </top>
      <bottom style="thin">
        <color indexed="8"/>
      </bottom>
      <diagonal/>
    </border>
    <border>
      <left style="double">
        <color auto="1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auto="1"/>
      </left>
      <right style="double">
        <color auto="1"/>
      </right>
      <top style="double">
        <color indexed="64"/>
      </top>
      <bottom style="double">
        <color indexed="64"/>
      </bottom>
      <diagonal/>
    </border>
    <border>
      <left style="double">
        <color auto="1"/>
      </left>
      <right style="double">
        <color auto="1"/>
      </right>
      <top style="double">
        <color indexed="8"/>
      </top>
      <bottom style="double">
        <color indexed="8"/>
      </bottom>
      <diagonal/>
    </border>
    <border>
      <left/>
      <right/>
      <top style="double">
        <color auto="1"/>
      </top>
      <bottom style="double">
        <color indexed="64"/>
      </bottom>
      <diagonal/>
    </border>
    <border>
      <left/>
      <right style="thin">
        <color indexed="8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auto="1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double">
        <color indexed="64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/>
      <right/>
      <top style="double">
        <color indexed="64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 style="double">
        <color indexed="8"/>
      </left>
      <right style="double">
        <color indexed="8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auto="1"/>
      </bottom>
      <diagonal/>
    </border>
    <border>
      <left/>
      <right style="double">
        <color indexed="8"/>
      </right>
      <top style="double">
        <color auto="1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auto="1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164" fontId="1" fillId="0" borderId="0" applyNumberFormat="0" applyFill="0" applyBorder="0" applyAlignment="0" applyProtection="0"/>
    <xf numFmtId="164" fontId="1" fillId="0" borderId="0" applyNumberFormat="0" applyFill="0" applyBorder="0" applyAlignment="0" applyProtection="0"/>
    <xf numFmtId="44" fontId="1" fillId="0" borderId="0" applyFont="0" applyFill="0" applyBorder="0" applyAlignment="0" applyProtection="0"/>
    <xf numFmtId="164" fontId="2" fillId="0" borderId="0"/>
  </cellStyleXfs>
  <cellXfs count="973">
    <xf numFmtId="0" fontId="0" fillId="0" borderId="0" xfId="0"/>
    <xf numFmtId="164" fontId="2" fillId="0" borderId="10" xfId="4" applyBorder="1" applyAlignment="1">
      <alignment vertical="center"/>
    </xf>
    <xf numFmtId="164" fontId="2" fillId="0" borderId="11" xfId="4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4"/>
    <xf numFmtId="164" fontId="2" fillId="0" borderId="0" xfId="4" applyAlignment="1">
      <alignment vertical="center"/>
    </xf>
    <xf numFmtId="0" fontId="0" fillId="0" borderId="0" xfId="0" applyAlignment="1">
      <alignment vertical="center"/>
    </xf>
    <xf numFmtId="164" fontId="1" fillId="0" borderId="0" xfId="2" applyBorder="1" applyAlignment="1">
      <alignment vertical="center"/>
    </xf>
    <xf numFmtId="164" fontId="1" fillId="0" borderId="0" xfId="2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2" fillId="0" borderId="0" xfId="0" applyFont="1"/>
    <xf numFmtId="164" fontId="1" fillId="0" borderId="0" xfId="4" applyFont="1" applyAlignment="1">
      <alignment vertical="center"/>
    </xf>
    <xf numFmtId="0" fontId="1" fillId="0" borderId="0" xfId="0" applyFont="1" applyAlignment="1">
      <alignment vertical="center"/>
    </xf>
    <xf numFmtId="164" fontId="9" fillId="0" borderId="0" xfId="4" applyFont="1" applyAlignment="1">
      <alignment vertical="center"/>
    </xf>
    <xf numFmtId="0" fontId="7" fillId="0" borderId="0" xfId="0" applyFont="1" applyAlignment="1">
      <alignment vertical="center"/>
    </xf>
    <xf numFmtId="164" fontId="2" fillId="0" borderId="9" xfId="4" applyBorder="1" applyAlignment="1">
      <alignment vertical="center"/>
    </xf>
    <xf numFmtId="0" fontId="15" fillId="0" borderId="9" xfId="4" applyNumberFormat="1" applyFont="1" applyBorder="1" applyAlignment="1">
      <alignment horizontal="center" vertical="center"/>
    </xf>
    <xf numFmtId="164" fontId="4" fillId="0" borderId="9" xfId="4" applyFont="1" applyBorder="1" applyAlignment="1">
      <alignment vertical="center"/>
    </xf>
    <xf numFmtId="164" fontId="1" fillId="0" borderId="14" xfId="4" applyFont="1" applyBorder="1" applyAlignment="1">
      <alignment vertical="center"/>
    </xf>
    <xf numFmtId="164" fontId="13" fillId="0" borderId="14" xfId="4" applyFont="1" applyBorder="1" applyAlignment="1">
      <alignment horizontal="center" vertical="center" wrapText="1"/>
    </xf>
    <xf numFmtId="164" fontId="7" fillId="0" borderId="0" xfId="4" applyFont="1" applyAlignment="1">
      <alignment vertical="center"/>
    </xf>
    <xf numFmtId="0" fontId="3" fillId="0" borderId="0" xfId="0" applyFont="1"/>
    <xf numFmtId="164" fontId="2" fillId="0" borderId="0" xfId="1" applyFont="1" applyAlignment="1">
      <alignment vertical="center"/>
    </xf>
    <xf numFmtId="0" fontId="7" fillId="0" borderId="0" xfId="0" applyFont="1"/>
    <xf numFmtId="0" fontId="1" fillId="0" borderId="0" xfId="0" applyFont="1"/>
    <xf numFmtId="164" fontId="2" fillId="0" borderId="20" xfId="4" applyBorder="1" applyAlignment="1">
      <alignment horizontal="center" vertical="center"/>
    </xf>
    <xf numFmtId="164" fontId="1" fillId="2" borderId="22" xfId="4" applyFont="1" applyFill="1" applyBorder="1" applyAlignment="1">
      <alignment vertical="center"/>
    </xf>
    <xf numFmtId="164" fontId="2" fillId="0" borderId="21" xfId="4" applyBorder="1" applyAlignment="1">
      <alignment horizontal="center" vertical="center"/>
    </xf>
    <xf numFmtId="164" fontId="7" fillId="0" borderId="23" xfId="4" applyFont="1" applyBorder="1" applyAlignment="1">
      <alignment horizontal="center" vertical="center"/>
    </xf>
    <xf numFmtId="164" fontId="13" fillId="0" borderId="1" xfId="4" applyFont="1" applyBorder="1" applyAlignment="1">
      <alignment vertical="center"/>
    </xf>
    <xf numFmtId="164" fontId="5" fillId="0" borderId="2" xfId="4" applyFont="1" applyBorder="1" applyAlignment="1">
      <alignment vertical="center"/>
    </xf>
    <xf numFmtId="164" fontId="2" fillId="2" borderId="24" xfId="4" applyFill="1" applyBorder="1" applyAlignment="1">
      <alignment vertical="center"/>
    </xf>
    <xf numFmtId="164" fontId="2" fillId="2" borderId="25" xfId="4" applyFill="1" applyBorder="1" applyAlignment="1">
      <alignment vertical="center"/>
    </xf>
    <xf numFmtId="164" fontId="5" fillId="0" borderId="6" xfId="4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10" fillId="0" borderId="0" xfId="0" applyFont="1" applyAlignment="1">
      <alignment vertical="center"/>
    </xf>
    <xf numFmtId="9" fontId="7" fillId="0" borderId="2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" fontId="19" fillId="0" borderId="2" xfId="0" applyNumberFormat="1" applyFont="1" applyBorder="1" applyAlignment="1">
      <alignment horizontal="center" vertical="center"/>
    </xf>
    <xf numFmtId="7" fontId="7" fillId="0" borderId="6" xfId="3" applyNumberFormat="1" applyFont="1" applyBorder="1" applyAlignment="1" applyProtection="1">
      <alignment vertical="center"/>
    </xf>
    <xf numFmtId="0" fontId="7" fillId="0" borderId="6" xfId="3" applyNumberFormat="1" applyFont="1" applyBorder="1" applyAlignment="1" applyProtection="1">
      <alignment horizontal="center" vertical="center"/>
    </xf>
    <xf numFmtId="1" fontId="19" fillId="0" borderId="6" xfId="0" applyNumberFormat="1" applyFont="1" applyBorder="1" applyAlignment="1">
      <alignment horizontal="center" vertical="center"/>
    </xf>
    <xf numFmtId="9" fontId="7" fillId="0" borderId="33" xfId="0" applyNumberFormat="1" applyFont="1" applyBorder="1" applyAlignment="1">
      <alignment horizontal="center" vertical="center"/>
    </xf>
    <xf numFmtId="1" fontId="7" fillId="0" borderId="33" xfId="0" applyNumberFormat="1" applyFont="1" applyBorder="1" applyAlignment="1">
      <alignment horizontal="center" vertical="center"/>
    </xf>
    <xf numFmtId="7" fontId="7" fillId="0" borderId="1" xfId="3" applyNumberFormat="1" applyFont="1" applyBorder="1" applyAlignment="1" applyProtection="1">
      <alignment vertical="center"/>
    </xf>
    <xf numFmtId="7" fontId="7" fillId="0" borderId="33" xfId="3" applyNumberFormat="1" applyFont="1" applyBorder="1" applyAlignment="1" applyProtection="1">
      <alignment vertical="center"/>
    </xf>
    <xf numFmtId="44" fontId="7" fillId="0" borderId="6" xfId="3" applyFont="1" applyBorder="1" applyAlignment="1" applyProtection="1">
      <alignment vertical="center"/>
    </xf>
    <xf numFmtId="7" fontId="7" fillId="0" borderId="34" xfId="3" applyNumberFormat="1" applyFont="1" applyFill="1" applyBorder="1" applyAlignment="1" applyProtection="1">
      <alignment vertical="center"/>
    </xf>
    <xf numFmtId="0" fontId="1" fillId="0" borderId="9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164" fontId="1" fillId="0" borderId="32" xfId="4" applyFont="1" applyBorder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5" fillId="0" borderId="32" xfId="0" applyFont="1" applyBorder="1" applyAlignment="1">
      <alignment horizontal="right" vertical="center"/>
    </xf>
    <xf numFmtId="164" fontId="5" fillId="0" borderId="32" xfId="4" applyFont="1" applyBorder="1" applyAlignment="1">
      <alignment horizontal="right" vertical="center"/>
    </xf>
    <xf numFmtId="0" fontId="1" fillId="0" borderId="32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7" fontId="7" fillId="0" borderId="13" xfId="3" applyNumberFormat="1" applyFont="1" applyBorder="1" applyAlignment="1" applyProtection="1">
      <alignment vertical="center"/>
    </xf>
    <xf numFmtId="0" fontId="16" fillId="0" borderId="43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0" fillId="0" borderId="0" xfId="0" applyFont="1"/>
    <xf numFmtId="0" fontId="22" fillId="0" borderId="36" xfId="0" applyFont="1" applyBorder="1" applyAlignment="1">
      <alignment horizontal="center" vertical="center" wrapText="1"/>
    </xf>
    <xf numFmtId="44" fontId="3" fillId="0" borderId="13" xfId="3" applyFont="1" applyBorder="1" applyAlignment="1" applyProtection="1">
      <alignment horizontal="center" vertical="center"/>
    </xf>
    <xf numFmtId="0" fontId="7" fillId="0" borderId="32" xfId="0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9" fontId="7" fillId="0" borderId="6" xfId="0" applyNumberFormat="1" applyFont="1" applyBorder="1" applyAlignment="1">
      <alignment horizontal="center" vertical="center"/>
    </xf>
    <xf numFmtId="9" fontId="7" fillId="0" borderId="34" xfId="0" applyNumberFormat="1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9" fontId="7" fillId="0" borderId="36" xfId="0" applyNumberFormat="1" applyFont="1" applyBorder="1" applyAlignment="1">
      <alignment horizontal="center" vertical="center"/>
    </xf>
    <xf numFmtId="0" fontId="18" fillId="0" borderId="26" xfId="0" applyFont="1" applyBorder="1" applyAlignment="1">
      <alignment vertical="center"/>
    </xf>
    <xf numFmtId="0" fontId="18" fillId="0" borderId="31" xfId="0" applyFont="1" applyBorder="1" applyAlignment="1">
      <alignment vertical="center"/>
    </xf>
    <xf numFmtId="0" fontId="7" fillId="0" borderId="26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1" fontId="20" fillId="0" borderId="2" xfId="0" applyNumberFormat="1" applyFont="1" applyBorder="1" applyAlignment="1">
      <alignment horizontal="center" vertical="center"/>
    </xf>
    <xf numFmtId="7" fontId="2" fillId="0" borderId="1" xfId="3" applyNumberFormat="1" applyFont="1" applyBorder="1" applyAlignment="1" applyProtection="1">
      <alignment horizontal="center" vertical="center"/>
    </xf>
    <xf numFmtId="7" fontId="2" fillId="0" borderId="26" xfId="3" applyNumberFormat="1" applyFont="1" applyBorder="1" applyAlignment="1" applyProtection="1">
      <alignment horizontal="center" vertical="center"/>
    </xf>
    <xf numFmtId="7" fontId="2" fillId="0" borderId="31" xfId="3" applyNumberFormat="1" applyFont="1" applyBorder="1" applyAlignment="1" applyProtection="1">
      <alignment horizontal="center" vertical="center"/>
    </xf>
    <xf numFmtId="165" fontId="3" fillId="0" borderId="38" xfId="4" applyNumberFormat="1" applyFont="1" applyBorder="1" applyAlignment="1">
      <alignment vertical="center"/>
    </xf>
    <xf numFmtId="164" fontId="3" fillId="0" borderId="38" xfId="2" applyFont="1" applyBorder="1" applyAlignment="1" applyProtection="1">
      <alignment vertical="center"/>
    </xf>
    <xf numFmtId="164" fontId="1" fillId="0" borderId="38" xfId="2" applyBorder="1" applyAlignment="1" applyProtection="1">
      <alignment vertical="center"/>
    </xf>
    <xf numFmtId="44" fontId="10" fillId="0" borderId="13" xfId="3" applyFont="1" applyBorder="1" applyAlignment="1" applyProtection="1">
      <alignment vertical="center"/>
    </xf>
    <xf numFmtId="7" fontId="2" fillId="0" borderId="45" xfId="3" applyNumberFormat="1" applyFont="1" applyBorder="1" applyAlignment="1" applyProtection="1">
      <alignment horizontal="center" vertical="center"/>
    </xf>
    <xf numFmtId="7" fontId="2" fillId="0" borderId="0" xfId="3" applyNumberFormat="1" applyFont="1" applyBorder="1" applyAlignment="1" applyProtection="1">
      <alignment horizontal="center" vertical="center"/>
    </xf>
    <xf numFmtId="1" fontId="20" fillId="0" borderId="6" xfId="0" applyNumberFormat="1" applyFont="1" applyBorder="1" applyAlignment="1">
      <alignment horizontal="center" vertical="center"/>
    </xf>
    <xf numFmtId="7" fontId="7" fillId="0" borderId="0" xfId="3" applyNumberFormat="1" applyFont="1" applyBorder="1" applyAlignment="1" applyProtection="1">
      <alignment vertical="center"/>
    </xf>
    <xf numFmtId="0" fontId="19" fillId="0" borderId="39" xfId="0" applyFont="1" applyBorder="1" applyAlignment="1">
      <alignment horizontal="center" vertical="center"/>
    </xf>
    <xf numFmtId="164" fontId="2" fillId="0" borderId="32" xfId="4" applyBorder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165" fontId="1" fillId="0" borderId="38" xfId="2" applyNumberFormat="1" applyBorder="1" applyAlignment="1" applyProtection="1">
      <alignment vertical="center"/>
    </xf>
    <xf numFmtId="164" fontId="3" fillId="0" borderId="38" xfId="4" applyFont="1" applyBorder="1" applyAlignment="1">
      <alignment vertical="center"/>
    </xf>
    <xf numFmtId="164" fontId="1" fillId="0" borderId="37" xfId="4" applyFont="1" applyBorder="1" applyAlignment="1">
      <alignment vertical="center"/>
    </xf>
    <xf numFmtId="164" fontId="3" fillId="0" borderId="9" xfId="4" applyFont="1" applyBorder="1" applyAlignment="1">
      <alignment vertical="center"/>
    </xf>
    <xf numFmtId="164" fontId="1" fillId="0" borderId="9" xfId="4" applyFont="1" applyBorder="1" applyAlignment="1">
      <alignment vertical="center"/>
    </xf>
    <xf numFmtId="164" fontId="1" fillId="0" borderId="35" xfId="2" applyBorder="1" applyAlignment="1" applyProtection="1">
      <alignment vertical="center"/>
    </xf>
    <xf numFmtId="164" fontId="2" fillId="0" borderId="37" xfId="4" applyBorder="1" applyAlignment="1">
      <alignment vertical="center"/>
    </xf>
    <xf numFmtId="164" fontId="1" fillId="0" borderId="35" xfId="2" applyBorder="1" applyAlignment="1">
      <alignment vertical="center"/>
    </xf>
    <xf numFmtId="164" fontId="2" fillId="0" borderId="0" xfId="4" applyAlignment="1">
      <alignment horizontal="center" vertical="center"/>
    </xf>
    <xf numFmtId="164" fontId="5" fillId="0" borderId="0" xfId="4" applyFont="1" applyAlignment="1">
      <alignment vertical="center"/>
    </xf>
    <xf numFmtId="164" fontId="2" fillId="0" borderId="0" xfId="4" applyAlignment="1">
      <alignment vertical="center" wrapText="1"/>
    </xf>
    <xf numFmtId="164" fontId="5" fillId="0" borderId="40" xfId="4" applyFont="1" applyBorder="1" applyAlignment="1">
      <alignment horizontal="center" vertical="center"/>
    </xf>
    <xf numFmtId="164" fontId="2" fillId="0" borderId="32" xfId="4" applyBorder="1" applyAlignment="1">
      <alignment horizontal="center" vertical="center"/>
    </xf>
    <xf numFmtId="164" fontId="1" fillId="0" borderId="38" xfId="2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4" fontId="5" fillId="0" borderId="0" xfId="1" applyFont="1" applyAlignment="1">
      <alignment vertical="center"/>
    </xf>
    <xf numFmtId="164" fontId="1" fillId="0" borderId="38" xfId="2" applyBorder="1" applyAlignment="1">
      <alignment vertical="center"/>
    </xf>
    <xf numFmtId="164" fontId="1" fillId="0" borderId="59" xfId="4" applyFont="1" applyBorder="1" applyAlignment="1">
      <alignment vertical="center"/>
    </xf>
    <xf numFmtId="164" fontId="2" fillId="0" borderId="62" xfId="4" applyBorder="1" applyAlignment="1">
      <alignment horizontal="center" vertical="center"/>
    </xf>
    <xf numFmtId="164" fontId="2" fillId="0" borderId="63" xfId="4" applyBorder="1" applyAlignment="1">
      <alignment horizontal="center" vertical="center"/>
    </xf>
    <xf numFmtId="164" fontId="2" fillId="0" borderId="64" xfId="2" applyNumberFormat="1" applyFont="1" applyBorder="1" applyAlignment="1" applyProtection="1">
      <alignment horizontal="center" vertical="center"/>
    </xf>
    <xf numFmtId="164" fontId="7" fillId="0" borderId="65" xfId="4" applyFont="1" applyBorder="1" applyAlignment="1">
      <alignment horizontal="center" vertical="center"/>
    </xf>
    <xf numFmtId="164" fontId="1" fillId="0" borderId="65" xfId="4" applyFont="1" applyBorder="1" applyAlignment="1">
      <alignment vertical="center"/>
    </xf>
    <xf numFmtId="166" fontId="13" fillId="0" borderId="65" xfId="4" applyNumberFormat="1" applyFont="1" applyBorder="1" applyAlignment="1">
      <alignment horizontal="center" vertical="center"/>
    </xf>
    <xf numFmtId="166" fontId="3" fillId="0" borderId="65" xfId="4" applyNumberFormat="1" applyFont="1" applyBorder="1" applyAlignment="1">
      <alignment horizontal="center" vertical="center"/>
    </xf>
    <xf numFmtId="164" fontId="1" fillId="0" borderId="67" xfId="4" applyFont="1" applyBorder="1" applyAlignment="1">
      <alignment vertical="center"/>
    </xf>
    <xf numFmtId="7" fontId="2" fillId="4" borderId="16" xfId="3" applyNumberFormat="1" applyFont="1" applyFill="1" applyBorder="1" applyAlignment="1" applyProtection="1">
      <alignment horizontal="center" vertical="center"/>
    </xf>
    <xf numFmtId="7" fontId="2" fillId="4" borderId="17" xfId="3" applyNumberFormat="1" applyFont="1" applyFill="1" applyBorder="1" applyAlignment="1" applyProtection="1">
      <alignment horizontal="center" vertical="center"/>
    </xf>
    <xf numFmtId="164" fontId="2" fillId="4" borderId="0" xfId="4" applyFill="1" applyAlignment="1">
      <alignment vertical="center"/>
    </xf>
    <xf numFmtId="7" fontId="2" fillId="4" borderId="66" xfId="3" applyNumberFormat="1" applyFont="1" applyFill="1" applyBorder="1" applyAlignment="1" applyProtection="1">
      <alignment horizontal="center" vertical="center"/>
    </xf>
    <xf numFmtId="7" fontId="7" fillId="4" borderId="66" xfId="3" applyNumberFormat="1" applyFont="1" applyFill="1" applyBorder="1" applyAlignment="1" applyProtection="1">
      <alignment horizontal="center" vertical="center"/>
    </xf>
    <xf numFmtId="7" fontId="7" fillId="4" borderId="68" xfId="3" applyNumberFormat="1" applyFont="1" applyFill="1" applyBorder="1" applyAlignment="1" applyProtection="1">
      <alignment horizontal="center" vertical="center"/>
    </xf>
    <xf numFmtId="7" fontId="2" fillId="4" borderId="69" xfId="3" applyNumberFormat="1" applyFont="1" applyFill="1" applyBorder="1" applyAlignment="1" applyProtection="1">
      <alignment horizontal="center" vertical="center"/>
    </xf>
    <xf numFmtId="7" fontId="2" fillId="4" borderId="70" xfId="3" applyNumberFormat="1" applyFont="1" applyFill="1" applyBorder="1" applyAlignment="1" applyProtection="1">
      <alignment horizontal="center" vertical="center"/>
    </xf>
    <xf numFmtId="7" fontId="7" fillId="4" borderId="6" xfId="3" applyNumberFormat="1" applyFont="1" applyFill="1" applyBorder="1" applyAlignment="1" applyProtection="1">
      <alignment horizontal="center" vertical="center"/>
    </xf>
    <xf numFmtId="164" fontId="5" fillId="4" borderId="2" xfId="4" applyFont="1" applyFill="1" applyBorder="1" applyAlignment="1">
      <alignment vertical="center"/>
    </xf>
    <xf numFmtId="164" fontId="5" fillId="4" borderId="3" xfId="4" applyFont="1" applyFill="1" applyBorder="1" applyAlignment="1">
      <alignment vertical="center"/>
    </xf>
    <xf numFmtId="164" fontId="5" fillId="4" borderId="2" xfId="4" applyFont="1" applyFill="1" applyBorder="1" applyAlignment="1">
      <alignment horizontal="center" vertical="center"/>
    </xf>
    <xf numFmtId="164" fontId="5" fillId="4" borderId="7" xfId="4" applyFont="1" applyFill="1" applyBorder="1" applyAlignment="1">
      <alignment vertical="center"/>
    </xf>
    <xf numFmtId="164" fontId="5" fillId="4" borderId="6" xfId="4" applyFont="1" applyFill="1" applyBorder="1" applyAlignment="1">
      <alignment vertical="center"/>
    </xf>
    <xf numFmtId="7" fontId="7" fillId="4" borderId="47" xfId="3" applyNumberFormat="1" applyFont="1" applyFill="1" applyBorder="1" applyAlignment="1" applyProtection="1">
      <alignment horizontal="center" vertical="center"/>
    </xf>
    <xf numFmtId="164" fontId="2" fillId="4" borderId="0" xfId="4" applyFill="1" applyAlignment="1">
      <alignment vertical="center" wrapText="1"/>
    </xf>
    <xf numFmtId="164" fontId="5" fillId="4" borderId="53" xfId="4" applyFont="1" applyFill="1" applyBorder="1" applyAlignment="1">
      <alignment horizontal="center" vertical="center"/>
    </xf>
    <xf numFmtId="164" fontId="5" fillId="0" borderId="0" xfId="4" applyFont="1" applyAlignment="1">
      <alignment horizontal="right" vertical="center"/>
    </xf>
    <xf numFmtId="7" fontId="7" fillId="0" borderId="5" xfId="3" applyNumberFormat="1" applyFont="1" applyBorder="1" applyAlignment="1" applyProtection="1">
      <alignment vertical="center"/>
    </xf>
    <xf numFmtId="7" fontId="2" fillId="0" borderId="77" xfId="3" applyNumberFormat="1" applyFont="1" applyBorder="1" applyAlignment="1" applyProtection="1">
      <alignment vertical="center"/>
    </xf>
    <xf numFmtId="7" fontId="2" fillId="0" borderId="18" xfId="3" applyNumberFormat="1" applyFont="1" applyBorder="1" applyAlignment="1" applyProtection="1">
      <alignment vertical="center"/>
    </xf>
    <xf numFmtId="1" fontId="7" fillId="0" borderId="82" xfId="0" applyNumberFormat="1" applyFont="1" applyBorder="1" applyAlignment="1">
      <alignment horizontal="center" vertical="center"/>
    </xf>
    <xf numFmtId="1" fontId="13" fillId="0" borderId="85" xfId="4" applyNumberFormat="1" applyFont="1" applyBorder="1" applyAlignment="1">
      <alignment horizontal="center" vertical="center"/>
    </xf>
    <xf numFmtId="164" fontId="14" fillId="0" borderId="0" xfId="4" applyFont="1" applyAlignment="1">
      <alignment vertical="center"/>
    </xf>
    <xf numFmtId="164" fontId="3" fillId="0" borderId="0" xfId="4" applyFont="1" applyAlignment="1">
      <alignment vertical="center"/>
    </xf>
    <xf numFmtId="164" fontId="2" fillId="0" borderId="86" xfId="4" applyBorder="1" applyAlignment="1">
      <alignment vertical="center"/>
    </xf>
    <xf numFmtId="164" fontId="2" fillId="0" borderId="42" xfId="4" applyBorder="1" applyAlignment="1">
      <alignment horizontal="center" vertical="center"/>
    </xf>
    <xf numFmtId="164" fontId="7" fillId="0" borderId="87" xfId="4" applyFont="1" applyBorder="1" applyAlignment="1">
      <alignment horizontal="center" vertical="center"/>
    </xf>
    <xf numFmtId="164" fontId="7" fillId="0" borderId="21" xfId="4" applyFont="1" applyBorder="1" applyAlignment="1">
      <alignment horizontal="center" vertical="center"/>
    </xf>
    <xf numFmtId="164" fontId="7" fillId="0" borderId="88" xfId="2" applyFont="1" applyBorder="1" applyAlignment="1" applyProtection="1">
      <alignment horizontal="center" vertical="center"/>
    </xf>
    <xf numFmtId="164" fontId="13" fillId="0" borderId="89" xfId="4" applyFont="1" applyBorder="1" applyAlignment="1">
      <alignment horizontal="center" vertical="center"/>
    </xf>
    <xf numFmtId="164" fontId="13" fillId="0" borderId="57" xfId="4" applyFont="1" applyBorder="1" applyAlignment="1">
      <alignment vertical="center"/>
    </xf>
    <xf numFmtId="164" fontId="13" fillId="0" borderId="90" xfId="4" applyFont="1" applyBorder="1" applyAlignment="1">
      <alignment horizontal="center" vertical="center"/>
    </xf>
    <xf numFmtId="164" fontId="13" fillId="0" borderId="90" xfId="4" applyFont="1" applyBorder="1" applyAlignment="1">
      <alignment vertical="center"/>
    </xf>
    <xf numFmtId="164" fontId="18" fillId="0" borderId="91" xfId="4" applyFont="1" applyBorder="1" applyAlignment="1">
      <alignment vertical="center"/>
    </xf>
    <xf numFmtId="9" fontId="18" fillId="0" borderId="92" xfId="4" applyNumberFormat="1" applyFont="1" applyBorder="1" applyAlignment="1">
      <alignment horizontal="center" vertical="center"/>
    </xf>
    <xf numFmtId="164" fontId="2" fillId="0" borderId="93" xfId="2" applyFont="1" applyBorder="1" applyAlignment="1" applyProtection="1">
      <alignment vertical="center"/>
    </xf>
    <xf numFmtId="164" fontId="13" fillId="0" borderId="94" xfId="4" applyFont="1" applyBorder="1" applyAlignment="1">
      <alignment vertical="center"/>
    </xf>
    <xf numFmtId="164" fontId="13" fillId="0" borderId="72" xfId="4" applyFont="1" applyBorder="1" applyAlignment="1">
      <alignment horizontal="center" vertical="center"/>
    </xf>
    <xf numFmtId="164" fontId="13" fillId="0" borderId="72" xfId="4" applyFont="1" applyBorder="1" applyAlignment="1">
      <alignment vertical="center"/>
    </xf>
    <xf numFmtId="164" fontId="18" fillId="0" borderId="47" xfId="4" applyFont="1" applyBorder="1" applyAlignment="1">
      <alignment vertical="center"/>
    </xf>
    <xf numFmtId="9" fontId="18" fillId="0" borderId="73" xfId="4" applyNumberFormat="1" applyFont="1" applyBorder="1" applyAlignment="1">
      <alignment horizontal="center" vertical="center"/>
    </xf>
    <xf numFmtId="164" fontId="2" fillId="0" borderId="75" xfId="2" applyFont="1" applyBorder="1" applyAlignment="1" applyProtection="1">
      <alignment vertical="center"/>
    </xf>
    <xf numFmtId="164" fontId="13" fillId="0" borderId="94" xfId="4" applyFont="1" applyBorder="1" applyAlignment="1">
      <alignment horizontal="center" vertical="center"/>
    </xf>
    <xf numFmtId="1" fontId="13" fillId="0" borderId="72" xfId="4" applyNumberFormat="1" applyFont="1" applyBorder="1" applyAlignment="1">
      <alignment horizontal="center" vertical="center"/>
    </xf>
    <xf numFmtId="9" fontId="7" fillId="0" borderId="73" xfId="4" applyNumberFormat="1" applyFont="1" applyBorder="1" applyAlignment="1">
      <alignment horizontal="center" vertical="center"/>
    </xf>
    <xf numFmtId="164" fontId="13" fillId="0" borderId="95" xfId="4" applyFont="1" applyBorder="1" applyAlignment="1">
      <alignment horizontal="center" vertical="center"/>
    </xf>
    <xf numFmtId="164" fontId="13" fillId="0" borderId="80" xfId="4" applyFont="1" applyBorder="1" applyAlignment="1">
      <alignment vertical="center"/>
    </xf>
    <xf numFmtId="9" fontId="13" fillId="0" borderId="0" xfId="4" applyNumberFormat="1" applyFont="1" applyAlignment="1">
      <alignment horizontal="center" vertical="center"/>
    </xf>
    <xf numFmtId="164" fontId="18" fillId="0" borderId="76" xfId="4" applyFont="1" applyBorder="1" applyAlignment="1">
      <alignment vertical="center"/>
    </xf>
    <xf numFmtId="9" fontId="18" fillId="0" borderId="81" xfId="4" applyNumberFormat="1" applyFont="1" applyBorder="1" applyAlignment="1">
      <alignment horizontal="center" vertical="center"/>
    </xf>
    <xf numFmtId="164" fontId="2" fillId="0" borderId="78" xfId="2" applyFont="1" applyBorder="1" applyAlignment="1" applyProtection="1">
      <alignment vertical="center"/>
    </xf>
    <xf numFmtId="164" fontId="7" fillId="2" borderId="96" xfId="4" applyFont="1" applyFill="1" applyBorder="1" applyAlignment="1">
      <alignment horizontal="center" vertical="center"/>
    </xf>
    <xf numFmtId="164" fontId="1" fillId="2" borderId="50" xfId="4" applyFont="1" applyFill="1" applyBorder="1" applyAlignment="1">
      <alignment vertical="center"/>
    </xf>
    <xf numFmtId="164" fontId="2" fillId="2" borderId="50" xfId="4" applyFill="1" applyBorder="1" applyAlignment="1">
      <alignment vertical="center"/>
    </xf>
    <xf numFmtId="164" fontId="2" fillId="2" borderId="51" xfId="4" applyFill="1" applyBorder="1" applyAlignment="1">
      <alignment vertical="center"/>
    </xf>
    <xf numFmtId="164" fontId="2" fillId="2" borderId="52" xfId="2" applyFont="1" applyFill="1" applyBorder="1" applyAlignment="1" applyProtection="1">
      <alignment vertical="center"/>
    </xf>
    <xf numFmtId="164" fontId="16" fillId="0" borderId="96" xfId="4" applyFont="1" applyBorder="1" applyAlignment="1">
      <alignment horizontal="center" vertical="center" wrapText="1"/>
    </xf>
    <xf numFmtId="44" fontId="7" fillId="4" borderId="50" xfId="3" applyFont="1" applyFill="1" applyBorder="1" applyAlignment="1" applyProtection="1">
      <alignment horizontal="center" vertical="center"/>
    </xf>
    <xf numFmtId="44" fontId="2" fillId="4" borderId="101" xfId="3" applyFont="1" applyFill="1" applyBorder="1" applyAlignment="1" applyProtection="1">
      <alignment horizontal="center" vertical="center"/>
    </xf>
    <xf numFmtId="44" fontId="2" fillId="4" borderId="102" xfId="3" applyFont="1" applyFill="1" applyBorder="1" applyAlignment="1" applyProtection="1">
      <alignment horizontal="center" vertical="center"/>
    </xf>
    <xf numFmtId="164" fontId="1" fillId="0" borderId="34" xfId="4" applyFont="1" applyBorder="1" applyAlignment="1">
      <alignment vertical="center"/>
    </xf>
    <xf numFmtId="7" fontId="7" fillId="4" borderId="82" xfId="3" applyNumberFormat="1" applyFont="1" applyFill="1" applyBorder="1" applyAlignment="1" applyProtection="1">
      <alignment horizontal="center" vertical="center"/>
    </xf>
    <xf numFmtId="7" fontId="7" fillId="4" borderId="104" xfId="3" applyNumberFormat="1" applyFont="1" applyFill="1" applyBorder="1" applyAlignment="1" applyProtection="1">
      <alignment horizontal="center" vertical="center"/>
    </xf>
    <xf numFmtId="7" fontId="2" fillId="4" borderId="73" xfId="3" applyNumberFormat="1" applyFont="1" applyFill="1" applyBorder="1" applyAlignment="1" applyProtection="1">
      <alignment horizontal="center" vertical="center"/>
    </xf>
    <xf numFmtId="7" fontId="2" fillId="4" borderId="75" xfId="3" applyNumberFormat="1" applyFont="1" applyFill="1" applyBorder="1" applyAlignment="1" applyProtection="1">
      <alignment horizontal="center" vertical="center"/>
    </xf>
    <xf numFmtId="164" fontId="1" fillId="0" borderId="58" xfId="4" applyFont="1" applyBorder="1" applyAlignment="1">
      <alignment vertical="center"/>
    </xf>
    <xf numFmtId="44" fontId="7" fillId="4" borderId="83" xfId="3" applyFont="1" applyFill="1" applyBorder="1" applyAlignment="1" applyProtection="1">
      <alignment horizontal="center" vertical="center"/>
    </xf>
    <xf numFmtId="44" fontId="7" fillId="4" borderId="106" xfId="3" applyFont="1" applyFill="1" applyBorder="1" applyAlignment="1" applyProtection="1">
      <alignment horizontal="center" vertical="center"/>
    </xf>
    <xf numFmtId="44" fontId="7" fillId="4" borderId="107" xfId="3" applyFont="1" applyFill="1" applyBorder="1" applyAlignment="1" applyProtection="1">
      <alignment horizontal="center" vertical="center"/>
    </xf>
    <xf numFmtId="164" fontId="1" fillId="0" borderId="108" xfId="4" applyFont="1" applyBorder="1" applyAlignment="1">
      <alignment vertical="center"/>
    </xf>
    <xf numFmtId="164" fontId="1" fillId="0" borderId="94" xfId="4" applyFont="1" applyBorder="1" applyAlignment="1">
      <alignment vertical="center"/>
    </xf>
    <xf numFmtId="164" fontId="5" fillId="4" borderId="109" xfId="4" applyFont="1" applyFill="1" applyBorder="1" applyAlignment="1">
      <alignment vertical="center"/>
    </xf>
    <xf numFmtId="164" fontId="7" fillId="4" borderId="47" xfId="4" applyFont="1" applyFill="1" applyBorder="1" applyAlignment="1">
      <alignment horizontal="center" vertical="center"/>
    </xf>
    <xf numFmtId="164" fontId="7" fillId="4" borderId="73" xfId="4" applyFont="1" applyFill="1" applyBorder="1" applyAlignment="1">
      <alignment horizontal="center" vertical="center"/>
    </xf>
    <xf numFmtId="164" fontId="7" fillId="4" borderId="75" xfId="2" applyNumberFormat="1" applyFont="1" applyFill="1" applyBorder="1" applyAlignment="1" applyProtection="1">
      <alignment horizontal="center" vertical="center"/>
    </xf>
    <xf numFmtId="164" fontId="5" fillId="4" borderId="110" xfId="4" applyFont="1" applyFill="1" applyBorder="1" applyAlignment="1">
      <alignment vertical="center"/>
    </xf>
    <xf numFmtId="164" fontId="5" fillId="4" borderId="72" xfId="4" applyFont="1" applyFill="1" applyBorder="1" applyAlignment="1">
      <alignment vertical="center"/>
    </xf>
    <xf numFmtId="164" fontId="5" fillId="4" borderId="72" xfId="4" applyFont="1" applyFill="1" applyBorder="1" applyAlignment="1">
      <alignment horizontal="center" vertical="center"/>
    </xf>
    <xf numFmtId="164" fontId="13" fillId="4" borderId="110" xfId="4" applyFont="1" applyFill="1" applyBorder="1" applyAlignment="1">
      <alignment horizontal="center" vertical="center"/>
    </xf>
    <xf numFmtId="164" fontId="13" fillId="4" borderId="72" xfId="4" applyFont="1" applyFill="1" applyBorder="1" applyAlignment="1">
      <alignment horizontal="center" vertical="center"/>
    </xf>
    <xf numFmtId="164" fontId="2" fillId="4" borderId="73" xfId="4" applyFill="1" applyBorder="1" applyAlignment="1">
      <alignment horizontal="center" vertical="center"/>
    </xf>
    <xf numFmtId="164" fontId="2" fillId="4" borderId="75" xfId="2" applyFont="1" applyFill="1" applyBorder="1" applyAlignment="1" applyProtection="1">
      <alignment horizontal="center" vertical="center"/>
    </xf>
    <xf numFmtId="164" fontId="1" fillId="0" borderId="111" xfId="4" applyFont="1" applyBorder="1" applyAlignment="1">
      <alignment vertical="center"/>
    </xf>
    <xf numFmtId="164" fontId="5" fillId="4" borderId="112" xfId="4" applyFont="1" applyFill="1" applyBorder="1" applyAlignment="1">
      <alignment vertical="center"/>
    </xf>
    <xf numFmtId="164" fontId="2" fillId="4" borderId="47" xfId="4" applyFill="1" applyBorder="1" applyAlignment="1">
      <alignment horizontal="center" vertical="center"/>
    </xf>
    <xf numFmtId="164" fontId="2" fillId="4" borderId="75" xfId="2" applyNumberFormat="1" applyFont="1" applyFill="1" applyBorder="1" applyAlignment="1" applyProtection="1">
      <alignment horizontal="center" vertical="center"/>
    </xf>
    <xf numFmtId="164" fontId="7" fillId="0" borderId="113" xfId="4" applyFont="1" applyBorder="1" applyAlignment="1">
      <alignment horizontal="center" vertical="center"/>
    </xf>
    <xf numFmtId="164" fontId="2" fillId="0" borderId="47" xfId="4" applyBorder="1" applyAlignment="1">
      <alignment horizontal="center" vertical="center"/>
    </xf>
    <xf numFmtId="164" fontId="2" fillId="0" borderId="73" xfId="4" applyBorder="1" applyAlignment="1">
      <alignment horizontal="center" vertical="center"/>
    </xf>
    <xf numFmtId="164" fontId="2" fillId="0" borderId="75" xfId="2" applyNumberFormat="1" applyFont="1" applyBorder="1" applyAlignment="1" applyProtection="1">
      <alignment horizontal="center" vertical="center"/>
    </xf>
    <xf numFmtId="164" fontId="7" fillId="0" borderId="117" xfId="4" applyFont="1" applyBorder="1" applyAlignment="1">
      <alignment horizontal="center" vertical="center"/>
    </xf>
    <xf numFmtId="164" fontId="7" fillId="0" borderId="0" xfId="4" applyFont="1" applyAlignment="1">
      <alignment horizontal="center" vertical="center"/>
    </xf>
    <xf numFmtId="0" fontId="15" fillId="0" borderId="0" xfId="4" applyNumberFormat="1" applyFont="1" applyAlignment="1">
      <alignment horizontal="center" vertical="center"/>
    </xf>
    <xf numFmtId="164" fontId="7" fillId="0" borderId="38" xfId="2" applyFont="1" applyBorder="1" applyAlignment="1">
      <alignment vertical="center"/>
    </xf>
    <xf numFmtId="164" fontId="7" fillId="0" borderId="86" xfId="4" applyFont="1" applyBorder="1" applyAlignment="1">
      <alignment horizontal="center" vertical="center"/>
    </xf>
    <xf numFmtId="164" fontId="7" fillId="0" borderId="56" xfId="2" applyFont="1" applyBorder="1" applyAlignment="1" applyProtection="1">
      <alignment horizontal="center" vertical="center"/>
    </xf>
    <xf numFmtId="164" fontId="13" fillId="0" borderId="121" xfId="4" applyFont="1" applyBorder="1" applyAlignment="1">
      <alignment horizontal="center" vertical="center"/>
    </xf>
    <xf numFmtId="164" fontId="13" fillId="0" borderId="122" xfId="4" applyFont="1" applyBorder="1" applyAlignment="1">
      <alignment vertical="center"/>
    </xf>
    <xf numFmtId="164" fontId="13" fillId="0" borderId="123" xfId="4" applyFont="1" applyBorder="1" applyAlignment="1">
      <alignment horizontal="center" vertical="center"/>
    </xf>
    <xf numFmtId="164" fontId="13" fillId="0" borderId="124" xfId="4" applyFont="1" applyBorder="1" applyAlignment="1">
      <alignment vertical="center"/>
    </xf>
    <xf numFmtId="164" fontId="18" fillId="0" borderId="125" xfId="4" applyFont="1" applyBorder="1" applyAlignment="1">
      <alignment vertical="center"/>
    </xf>
    <xf numFmtId="9" fontId="18" fillId="0" borderId="126" xfId="4" applyNumberFormat="1" applyFont="1" applyBorder="1" applyAlignment="1">
      <alignment horizontal="center" vertical="center"/>
    </xf>
    <xf numFmtId="164" fontId="2" fillId="0" borderId="127" xfId="2" applyFont="1" applyBorder="1" applyAlignment="1" applyProtection="1">
      <alignment vertical="center"/>
    </xf>
    <xf numFmtId="164" fontId="13" fillId="0" borderId="73" xfId="4" applyFont="1" applyBorder="1" applyAlignment="1">
      <alignment vertical="center"/>
    </xf>
    <xf numFmtId="164" fontId="18" fillId="0" borderId="128" xfId="4" applyFont="1" applyBorder="1" applyAlignment="1">
      <alignment vertical="center"/>
    </xf>
    <xf numFmtId="9" fontId="18" fillId="0" borderId="129" xfId="4" applyNumberFormat="1" applyFont="1" applyBorder="1" applyAlignment="1">
      <alignment horizontal="center" vertical="center"/>
    </xf>
    <xf numFmtId="164" fontId="2" fillId="0" borderId="130" xfId="2" applyFont="1" applyBorder="1" applyAlignment="1" applyProtection="1">
      <alignment vertical="center"/>
    </xf>
    <xf numFmtId="9" fontId="7" fillId="0" borderId="129" xfId="4" applyNumberFormat="1" applyFont="1" applyBorder="1" applyAlignment="1">
      <alignment horizontal="center" vertical="center"/>
    </xf>
    <xf numFmtId="164" fontId="13" fillId="0" borderId="81" xfId="4" applyFont="1" applyBorder="1" applyAlignment="1">
      <alignment vertical="center"/>
    </xf>
    <xf numFmtId="164" fontId="18" fillId="0" borderId="131" xfId="4" applyFont="1" applyBorder="1" applyAlignment="1">
      <alignment vertical="center"/>
    </xf>
    <xf numFmtId="9" fontId="18" fillId="0" borderId="132" xfId="4" applyNumberFormat="1" applyFont="1" applyBorder="1" applyAlignment="1">
      <alignment horizontal="center" vertical="center"/>
    </xf>
    <xf numFmtId="164" fontId="2" fillId="0" borderId="133" xfId="2" applyFont="1" applyBorder="1" applyAlignment="1" applyProtection="1">
      <alignment vertical="center"/>
    </xf>
    <xf numFmtId="164" fontId="1" fillId="2" borderId="51" xfId="4" applyFont="1" applyFill="1" applyBorder="1" applyAlignment="1">
      <alignment vertical="center"/>
    </xf>
    <xf numFmtId="164" fontId="2" fillId="2" borderId="54" xfId="2" applyFont="1" applyFill="1" applyBorder="1" applyAlignment="1" applyProtection="1">
      <alignment vertical="center"/>
    </xf>
    <xf numFmtId="166" fontId="3" fillId="0" borderId="134" xfId="4" applyNumberFormat="1" applyFont="1" applyBorder="1" applyAlignment="1">
      <alignment horizontal="center" vertical="center"/>
    </xf>
    <xf numFmtId="167" fontId="7" fillId="4" borderId="136" xfId="3" applyNumberFormat="1" applyFont="1" applyFill="1" applyBorder="1" applyAlignment="1" applyProtection="1">
      <alignment horizontal="center" vertical="center"/>
    </xf>
    <xf numFmtId="167" fontId="2" fillId="4" borderId="137" xfId="3" applyNumberFormat="1" applyFont="1" applyFill="1" applyBorder="1" applyAlignment="1" applyProtection="1">
      <alignment horizontal="center" vertical="center"/>
    </xf>
    <xf numFmtId="167" fontId="2" fillId="4" borderId="135" xfId="3" applyNumberFormat="1" applyFont="1" applyFill="1" applyBorder="1" applyAlignment="1" applyProtection="1">
      <alignment horizontal="center" vertical="center"/>
    </xf>
    <xf numFmtId="164" fontId="16" fillId="0" borderId="138" xfId="4" applyFont="1" applyBorder="1" applyAlignment="1">
      <alignment horizontal="center" vertical="center"/>
    </xf>
    <xf numFmtId="166" fontId="3" fillId="0" borderId="143" xfId="4" applyNumberFormat="1" applyFont="1" applyBorder="1" applyAlignment="1">
      <alignment horizontal="center" vertical="center"/>
    </xf>
    <xf numFmtId="167" fontId="7" fillId="4" borderId="146" xfId="3" applyNumberFormat="1" applyFont="1" applyFill="1" applyBorder="1" applyAlignment="1" applyProtection="1">
      <alignment horizontal="center" vertical="center"/>
    </xf>
    <xf numFmtId="167" fontId="2" fillId="4" borderId="147" xfId="3" applyNumberFormat="1" applyFont="1" applyFill="1" applyBorder="1" applyAlignment="1" applyProtection="1">
      <alignment horizontal="center" vertical="center"/>
    </xf>
    <xf numFmtId="167" fontId="2" fillId="4" borderId="145" xfId="3" applyNumberFormat="1" applyFont="1" applyFill="1" applyBorder="1" applyAlignment="1" applyProtection="1">
      <alignment horizontal="center" vertical="center"/>
    </xf>
    <xf numFmtId="164" fontId="16" fillId="0" borderId="148" xfId="4" applyFont="1" applyBorder="1" applyAlignment="1">
      <alignment horizontal="center" vertical="center" wrapText="1"/>
    </xf>
    <xf numFmtId="44" fontId="7" fillId="4" borderId="152" xfId="3" applyFont="1" applyFill="1" applyBorder="1" applyAlignment="1" applyProtection="1">
      <alignment horizontal="center" vertical="center"/>
    </xf>
    <xf numFmtId="44" fontId="2" fillId="4" borderId="153" xfId="3" applyFont="1" applyFill="1" applyBorder="1" applyAlignment="1" applyProtection="1">
      <alignment horizontal="center" vertical="center"/>
    </xf>
    <xf numFmtId="164" fontId="1" fillId="0" borderId="154" xfId="4" applyFont="1" applyBorder="1" applyAlignment="1">
      <alignment vertical="center"/>
    </xf>
    <xf numFmtId="7" fontId="7" fillId="4" borderId="156" xfId="3" applyNumberFormat="1" applyFont="1" applyFill="1" applyBorder="1" applyAlignment="1" applyProtection="1">
      <alignment horizontal="center" vertical="center"/>
    </xf>
    <xf numFmtId="7" fontId="7" fillId="4" borderId="157" xfId="3" applyNumberFormat="1" applyFont="1" applyFill="1" applyBorder="1" applyAlignment="1" applyProtection="1">
      <alignment horizontal="center" vertical="center"/>
    </xf>
    <xf numFmtId="7" fontId="7" fillId="4" borderId="158" xfId="3" applyNumberFormat="1" applyFont="1" applyFill="1" applyBorder="1" applyAlignment="1" applyProtection="1">
      <alignment horizontal="center" vertical="center"/>
    </xf>
    <xf numFmtId="164" fontId="13" fillId="0" borderId="138" xfId="4" applyFont="1" applyBorder="1" applyAlignment="1">
      <alignment horizontal="center" vertical="center" wrapText="1"/>
    </xf>
    <xf numFmtId="7" fontId="2" fillId="4" borderId="161" xfId="3" applyNumberFormat="1" applyFont="1" applyFill="1" applyBorder="1" applyAlignment="1" applyProtection="1">
      <alignment horizontal="center" vertical="center"/>
    </xf>
    <xf numFmtId="164" fontId="1" fillId="0" borderId="138" xfId="4" applyFont="1" applyBorder="1" applyAlignment="1">
      <alignment vertical="center"/>
    </xf>
    <xf numFmtId="7" fontId="7" fillId="4" borderId="160" xfId="3" applyNumberFormat="1" applyFont="1" applyFill="1" applyBorder="1" applyAlignment="1" applyProtection="1">
      <alignment horizontal="center" vertical="center"/>
    </xf>
    <xf numFmtId="7" fontId="2" fillId="4" borderId="162" xfId="3" applyNumberFormat="1" applyFont="1" applyFill="1" applyBorder="1" applyAlignment="1" applyProtection="1">
      <alignment horizontal="center" vertical="center"/>
    </xf>
    <xf numFmtId="164" fontId="7" fillId="0" borderId="138" xfId="4" applyFont="1" applyBorder="1" applyAlignment="1">
      <alignment horizontal="center" vertical="center" wrapText="1"/>
    </xf>
    <xf numFmtId="164" fontId="1" fillId="0" borderId="165" xfId="4" applyFont="1" applyBorder="1" applyAlignment="1">
      <alignment vertical="center"/>
    </xf>
    <xf numFmtId="164" fontId="1" fillId="0" borderId="167" xfId="4" applyFont="1" applyBorder="1" applyAlignment="1">
      <alignment vertical="center"/>
    </xf>
    <xf numFmtId="164" fontId="7" fillId="4" borderId="168" xfId="4" applyFont="1" applyFill="1" applyBorder="1" applyAlignment="1">
      <alignment horizontal="center" vertical="center"/>
    </xf>
    <xf numFmtId="164" fontId="7" fillId="4" borderId="169" xfId="4" applyFont="1" applyFill="1" applyBorder="1" applyAlignment="1">
      <alignment horizontal="center" vertical="center"/>
    </xf>
    <xf numFmtId="164" fontId="7" fillId="4" borderId="170" xfId="2" applyNumberFormat="1" applyFont="1" applyFill="1" applyBorder="1" applyAlignment="1" applyProtection="1">
      <alignment horizontal="center" vertical="center"/>
    </xf>
    <xf numFmtId="164" fontId="5" fillId="4" borderId="171" xfId="4" applyFont="1" applyFill="1" applyBorder="1" applyAlignment="1">
      <alignment vertical="center"/>
    </xf>
    <xf numFmtId="164" fontId="5" fillId="4" borderId="172" xfId="4" applyFont="1" applyFill="1" applyBorder="1" applyAlignment="1">
      <alignment vertical="center"/>
    </xf>
    <xf numFmtId="164" fontId="5" fillId="4" borderId="172" xfId="4" applyFont="1" applyFill="1" applyBorder="1" applyAlignment="1">
      <alignment horizontal="center" vertical="center"/>
    </xf>
    <xf numFmtId="7" fontId="2" fillId="4" borderId="169" xfId="3" applyNumberFormat="1" applyFont="1" applyFill="1" applyBorder="1" applyAlignment="1" applyProtection="1">
      <alignment horizontal="center" vertical="center"/>
    </xf>
    <xf numFmtId="7" fontId="2" fillId="4" borderId="170" xfId="3" applyNumberFormat="1" applyFont="1" applyFill="1" applyBorder="1" applyAlignment="1" applyProtection="1">
      <alignment horizontal="center" vertical="center"/>
    </xf>
    <xf numFmtId="7" fontId="7" fillId="4" borderId="168" xfId="3" applyNumberFormat="1" applyFont="1" applyFill="1" applyBorder="1" applyAlignment="1" applyProtection="1">
      <alignment horizontal="center" vertical="center"/>
    </xf>
    <xf numFmtId="164" fontId="13" fillId="4" borderId="171" xfId="4" applyFont="1" applyFill="1" applyBorder="1" applyAlignment="1">
      <alignment horizontal="center" vertical="center"/>
    </xf>
    <xf numFmtId="164" fontId="13" fillId="4" borderId="172" xfId="4" applyFont="1" applyFill="1" applyBorder="1" applyAlignment="1">
      <alignment horizontal="center" vertical="center"/>
    </xf>
    <xf numFmtId="164" fontId="2" fillId="4" borderId="169" xfId="4" applyFill="1" applyBorder="1" applyAlignment="1">
      <alignment horizontal="center" vertical="center"/>
    </xf>
    <xf numFmtId="164" fontId="2" fillId="4" borderId="170" xfId="2" applyFont="1" applyFill="1" applyBorder="1" applyAlignment="1" applyProtection="1">
      <alignment horizontal="center" vertical="center"/>
    </xf>
    <xf numFmtId="164" fontId="5" fillId="4" borderId="168" xfId="4" applyFont="1" applyFill="1" applyBorder="1" applyAlignment="1">
      <alignment vertical="center"/>
    </xf>
    <xf numFmtId="167" fontId="7" fillId="4" borderId="173" xfId="4" applyNumberFormat="1" applyFont="1" applyFill="1" applyBorder="1" applyAlignment="1">
      <alignment horizontal="center" vertical="center"/>
    </xf>
    <xf numFmtId="167" fontId="7" fillId="4" borderId="174" xfId="4" applyNumberFormat="1" applyFont="1" applyFill="1" applyBorder="1" applyAlignment="1">
      <alignment horizontal="center" vertical="center"/>
    </xf>
    <xf numFmtId="167" fontId="7" fillId="4" borderId="175" xfId="2" applyNumberFormat="1" applyFont="1" applyFill="1" applyBorder="1" applyAlignment="1" applyProtection="1">
      <alignment horizontal="center" vertical="center"/>
    </xf>
    <xf numFmtId="167" fontId="7" fillId="4" borderId="176" xfId="4" applyNumberFormat="1" applyFont="1" applyFill="1" applyBorder="1" applyAlignment="1">
      <alignment horizontal="center" vertical="center"/>
    </xf>
    <xf numFmtId="164" fontId="5" fillId="0" borderId="168" xfId="4" applyFont="1" applyBorder="1" applyAlignment="1">
      <alignment vertical="center"/>
    </xf>
    <xf numFmtId="167" fontId="7" fillId="0" borderId="173" xfId="4" applyNumberFormat="1" applyFont="1" applyBorder="1" applyAlignment="1">
      <alignment horizontal="center" vertical="center"/>
    </xf>
    <xf numFmtId="167" fontId="7" fillId="0" borderId="174" xfId="4" applyNumberFormat="1" applyFont="1" applyBorder="1" applyAlignment="1">
      <alignment horizontal="center" vertical="center"/>
    </xf>
    <xf numFmtId="167" fontId="7" fillId="0" borderId="175" xfId="2" applyNumberFormat="1" applyFont="1" applyBorder="1" applyAlignment="1" applyProtection="1">
      <alignment horizontal="center" vertical="center"/>
    </xf>
    <xf numFmtId="164" fontId="5" fillId="0" borderId="109" xfId="4" applyFont="1" applyBorder="1" applyAlignment="1">
      <alignment vertical="center"/>
    </xf>
    <xf numFmtId="164" fontId="5" fillId="0" borderId="171" xfId="4" applyFont="1" applyBorder="1" applyAlignment="1">
      <alignment vertical="center"/>
    </xf>
    <xf numFmtId="167" fontId="2" fillId="0" borderId="173" xfId="4" applyNumberFormat="1" applyBorder="1" applyAlignment="1">
      <alignment horizontal="center" vertical="center"/>
    </xf>
    <xf numFmtId="167" fontId="2" fillId="0" borderId="174" xfId="4" applyNumberFormat="1" applyBorder="1" applyAlignment="1">
      <alignment horizontal="center" vertical="center"/>
    </xf>
    <xf numFmtId="167" fontId="2" fillId="0" borderId="175" xfId="2" applyNumberFormat="1" applyFont="1" applyBorder="1" applyAlignment="1" applyProtection="1">
      <alignment horizontal="center" vertical="center"/>
    </xf>
    <xf numFmtId="164" fontId="2" fillId="0" borderId="177" xfId="4" applyBorder="1" applyAlignment="1">
      <alignment horizontal="center" vertical="center"/>
    </xf>
    <xf numFmtId="164" fontId="2" fillId="0" borderId="178" xfId="4" applyBorder="1" applyAlignment="1">
      <alignment horizontal="center" vertical="center"/>
    </xf>
    <xf numFmtId="164" fontId="2" fillId="0" borderId="175" xfId="2" applyNumberFormat="1" applyFont="1" applyBorder="1" applyAlignment="1" applyProtection="1">
      <alignment horizontal="center" vertical="center"/>
    </xf>
    <xf numFmtId="164" fontId="7" fillId="0" borderId="179" xfId="4" applyFont="1" applyBorder="1" applyAlignment="1">
      <alignment horizontal="center" vertical="center"/>
    </xf>
    <xf numFmtId="49" fontId="3" fillId="0" borderId="0" xfId="4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7" fontId="7" fillId="0" borderId="186" xfId="3" applyNumberFormat="1" applyFont="1" applyFill="1" applyBorder="1" applyAlignment="1" applyProtection="1">
      <alignment vertical="center"/>
    </xf>
    <xf numFmtId="7" fontId="7" fillId="0" borderId="50" xfId="3" applyNumberFormat="1" applyFont="1" applyBorder="1" applyAlignment="1" applyProtection="1">
      <alignment vertical="center"/>
    </xf>
    <xf numFmtId="7" fontId="7" fillId="0" borderId="51" xfId="3" applyNumberFormat="1" applyFont="1" applyBorder="1" applyAlignment="1" applyProtection="1">
      <alignment vertical="center"/>
    </xf>
    <xf numFmtId="0" fontId="7" fillId="0" borderId="188" xfId="0" applyFont="1" applyBorder="1" applyAlignment="1">
      <alignment horizontal="center" vertical="center"/>
    </xf>
    <xf numFmtId="0" fontId="7" fillId="0" borderId="189" xfId="0" applyFont="1" applyBorder="1" applyAlignment="1">
      <alignment horizontal="center" vertical="center"/>
    </xf>
    <xf numFmtId="0" fontId="18" fillId="0" borderId="190" xfId="0" applyFont="1" applyBorder="1" applyAlignment="1">
      <alignment vertical="center"/>
    </xf>
    <xf numFmtId="0" fontId="18" fillId="0" borderId="191" xfId="0" applyFont="1" applyBorder="1" applyAlignment="1">
      <alignment vertical="center"/>
    </xf>
    <xf numFmtId="0" fontId="18" fillId="0" borderId="192" xfId="0" applyFont="1" applyBorder="1" applyAlignment="1">
      <alignment vertical="center"/>
    </xf>
    <xf numFmtId="0" fontId="18" fillId="0" borderId="82" xfId="0" applyFont="1" applyBorder="1" applyAlignment="1">
      <alignment vertical="center"/>
    </xf>
    <xf numFmtId="0" fontId="18" fillId="0" borderId="170" xfId="0" applyFont="1" applyBorder="1" applyAlignment="1">
      <alignment vertical="center"/>
    </xf>
    <xf numFmtId="0" fontId="7" fillId="0" borderId="193" xfId="0" applyFont="1" applyBorder="1" applyAlignment="1">
      <alignment horizontal="center" vertical="center"/>
    </xf>
    <xf numFmtId="0" fontId="7" fillId="0" borderId="194" xfId="0" applyFont="1" applyBorder="1" applyAlignment="1">
      <alignment horizontal="center" vertical="center"/>
    </xf>
    <xf numFmtId="0" fontId="7" fillId="0" borderId="195" xfId="0" applyFont="1" applyBorder="1" applyAlignment="1">
      <alignment horizontal="center" vertical="center"/>
    </xf>
    <xf numFmtId="0" fontId="7" fillId="0" borderId="196" xfId="0" applyFont="1" applyBorder="1" applyAlignment="1">
      <alignment horizontal="center" vertical="center"/>
    </xf>
    <xf numFmtId="0" fontId="7" fillId="0" borderId="197" xfId="0" applyFont="1" applyBorder="1" applyAlignment="1">
      <alignment horizontal="center" vertical="center"/>
    </xf>
    <xf numFmtId="0" fontId="7" fillId="0" borderId="198" xfId="0" applyFont="1" applyBorder="1" applyAlignment="1">
      <alignment vertical="center"/>
    </xf>
    <xf numFmtId="0" fontId="7" fillId="0" borderId="195" xfId="0" applyFont="1" applyBorder="1" applyAlignment="1">
      <alignment vertical="center"/>
    </xf>
    <xf numFmtId="0" fontId="7" fillId="0" borderId="199" xfId="0" applyFont="1" applyBorder="1" applyAlignment="1">
      <alignment vertical="center"/>
    </xf>
    <xf numFmtId="0" fontId="7" fillId="0" borderId="190" xfId="0" applyFont="1" applyBorder="1" applyAlignment="1">
      <alignment horizontal="center" vertical="center"/>
    </xf>
    <xf numFmtId="0" fontId="7" fillId="0" borderId="200" xfId="0" applyFont="1" applyBorder="1" applyAlignment="1">
      <alignment horizontal="center" vertical="center"/>
    </xf>
    <xf numFmtId="0" fontId="7" fillId="0" borderId="201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13" fillId="2" borderId="180" xfId="0" applyFont="1" applyFill="1" applyBorder="1" applyAlignment="1">
      <alignment horizontal="center" vertical="center"/>
    </xf>
    <xf numFmtId="0" fontId="5" fillId="2" borderId="202" xfId="0" applyFont="1" applyFill="1" applyBorder="1" applyAlignment="1">
      <alignment vertical="center"/>
    </xf>
    <xf numFmtId="0" fontId="5" fillId="2" borderId="203" xfId="0" applyFont="1" applyFill="1" applyBorder="1" applyAlignment="1">
      <alignment vertical="center"/>
    </xf>
    <xf numFmtId="0" fontId="5" fillId="2" borderId="204" xfId="0" applyFont="1" applyFill="1" applyBorder="1" applyAlignment="1">
      <alignment vertical="center"/>
    </xf>
    <xf numFmtId="0" fontId="5" fillId="2" borderId="205" xfId="0" applyFont="1" applyFill="1" applyBorder="1" applyAlignment="1">
      <alignment vertical="center"/>
    </xf>
    <xf numFmtId="0" fontId="5" fillId="2" borderId="181" xfId="0" applyFont="1" applyFill="1" applyBorder="1" applyAlignment="1">
      <alignment vertical="center"/>
    </xf>
    <xf numFmtId="0" fontId="5" fillId="2" borderId="206" xfId="0" applyFont="1" applyFill="1" applyBorder="1" applyAlignment="1">
      <alignment vertical="center"/>
    </xf>
    <xf numFmtId="0" fontId="5" fillId="2" borderId="207" xfId="0" applyFont="1" applyFill="1" applyBorder="1" applyAlignment="1">
      <alignment vertical="center"/>
    </xf>
    <xf numFmtId="0" fontId="5" fillId="2" borderId="208" xfId="0" applyFont="1" applyFill="1" applyBorder="1" applyAlignment="1">
      <alignment vertical="center"/>
    </xf>
    <xf numFmtId="0" fontId="5" fillId="2" borderId="209" xfId="0" applyFont="1" applyFill="1" applyBorder="1" applyAlignment="1">
      <alignment vertical="center"/>
    </xf>
    <xf numFmtId="0" fontId="5" fillId="2" borderId="210" xfId="0" applyFont="1" applyFill="1" applyBorder="1" applyAlignment="1">
      <alignment vertical="center"/>
    </xf>
    <xf numFmtId="0" fontId="3" fillId="0" borderId="211" xfId="0" applyFont="1" applyBorder="1" applyAlignment="1">
      <alignment horizontal="center" vertical="center"/>
    </xf>
    <xf numFmtId="7" fontId="23" fillId="0" borderId="188" xfId="3" applyNumberFormat="1" applyFont="1" applyFill="1" applyBorder="1" applyAlignment="1" applyProtection="1">
      <alignment horizontal="center" vertical="center"/>
    </xf>
    <xf numFmtId="44" fontId="23" fillId="0" borderId="186" xfId="3" applyFont="1" applyBorder="1" applyAlignment="1" applyProtection="1">
      <alignment horizontal="center" vertical="center"/>
    </xf>
    <xf numFmtId="44" fontId="23" fillId="0" borderId="50" xfId="3" applyFont="1" applyBorder="1" applyAlignment="1" applyProtection="1">
      <alignment horizontal="center" vertical="center"/>
    </xf>
    <xf numFmtId="9" fontId="11" fillId="0" borderId="51" xfId="3" applyNumberFormat="1" applyFont="1" applyBorder="1" applyAlignment="1" applyProtection="1">
      <alignment horizontal="center" vertical="center"/>
    </xf>
    <xf numFmtId="0" fontId="22" fillId="0" borderId="212" xfId="0" applyFont="1" applyBorder="1" applyAlignment="1">
      <alignment horizontal="center" vertical="center"/>
    </xf>
    <xf numFmtId="1" fontId="7" fillId="0" borderId="190" xfId="0" applyNumberFormat="1" applyFont="1" applyBorder="1" applyAlignment="1">
      <alignment horizontal="center" vertical="center"/>
    </xf>
    <xf numFmtId="1" fontId="19" fillId="0" borderId="200" xfId="0" applyNumberFormat="1" applyFont="1" applyBorder="1" applyAlignment="1">
      <alignment horizontal="center" vertical="center"/>
    </xf>
    <xf numFmtId="1" fontId="19" fillId="0" borderId="191" xfId="0" applyNumberFormat="1" applyFont="1" applyBorder="1" applyAlignment="1">
      <alignment horizontal="center" vertical="center"/>
    </xf>
    <xf numFmtId="1" fontId="7" fillId="0" borderId="213" xfId="0" applyNumberFormat="1" applyFont="1" applyBorder="1" applyAlignment="1">
      <alignment horizontal="center" vertical="center"/>
    </xf>
    <xf numFmtId="7" fontId="7" fillId="0" borderId="213" xfId="3" applyNumberFormat="1" applyFont="1" applyBorder="1" applyAlignment="1" applyProtection="1">
      <alignment vertical="center"/>
    </xf>
    <xf numFmtId="7" fontId="7" fillId="0" borderId="214" xfId="3" applyNumberFormat="1" applyFont="1" applyBorder="1" applyAlignment="1" applyProtection="1">
      <alignment vertical="center"/>
    </xf>
    <xf numFmtId="0" fontId="7" fillId="0" borderId="191" xfId="3" applyNumberFormat="1" applyFont="1" applyBorder="1" applyAlignment="1" applyProtection="1">
      <alignment horizontal="center" vertical="center"/>
    </xf>
    <xf numFmtId="44" fontId="7" fillId="0" borderId="191" xfId="3" applyFont="1" applyBorder="1" applyAlignment="1" applyProtection="1">
      <alignment vertical="center"/>
    </xf>
    <xf numFmtId="7" fontId="7" fillId="0" borderId="189" xfId="3" applyNumberFormat="1" applyFont="1" applyFill="1" applyBorder="1" applyAlignment="1" applyProtection="1">
      <alignment vertical="center"/>
    </xf>
    <xf numFmtId="7" fontId="7" fillId="0" borderId="190" xfId="3" applyNumberFormat="1" applyFont="1" applyBorder="1" applyAlignment="1" applyProtection="1">
      <alignment vertical="center"/>
    </xf>
    <xf numFmtId="7" fontId="7" fillId="0" borderId="191" xfId="3" applyNumberFormat="1" applyFont="1" applyBorder="1" applyAlignment="1" applyProtection="1">
      <alignment vertical="center"/>
    </xf>
    <xf numFmtId="7" fontId="7" fillId="0" borderId="192" xfId="3" applyNumberFormat="1" applyFont="1" applyBorder="1" applyAlignment="1" applyProtection="1">
      <alignment vertical="center"/>
    </xf>
    <xf numFmtId="0" fontId="16" fillId="0" borderId="215" xfId="0" applyFont="1" applyBorder="1" applyAlignment="1">
      <alignment horizontal="center" vertical="center"/>
    </xf>
    <xf numFmtId="1" fontId="7" fillId="0" borderId="168" xfId="0" applyNumberFormat="1" applyFont="1" applyBorder="1" applyAlignment="1">
      <alignment horizontal="center" vertical="center"/>
    </xf>
    <xf numFmtId="1" fontId="7" fillId="0" borderId="172" xfId="0" applyNumberFormat="1" applyFont="1" applyBorder="1" applyAlignment="1">
      <alignment horizontal="center" vertical="center"/>
    </xf>
    <xf numFmtId="1" fontId="7" fillId="0" borderId="169" xfId="0" applyNumberFormat="1" applyFont="1" applyBorder="1" applyAlignment="1">
      <alignment horizontal="center" vertical="center"/>
    </xf>
    <xf numFmtId="1" fontId="7" fillId="0" borderId="216" xfId="0" applyNumberFormat="1" applyFont="1" applyBorder="1" applyAlignment="1">
      <alignment horizontal="center" vertical="center"/>
    </xf>
    <xf numFmtId="7" fontId="2" fillId="0" borderId="216" xfId="3" applyNumberFormat="1" applyFont="1" applyBorder="1" applyAlignment="1" applyProtection="1">
      <alignment horizontal="center" vertical="center"/>
    </xf>
    <xf numFmtId="0" fontId="7" fillId="0" borderId="217" xfId="3" applyNumberFormat="1" applyFont="1" applyBorder="1" applyAlignment="1" applyProtection="1">
      <alignment horizontal="center" vertical="center"/>
    </xf>
    <xf numFmtId="0" fontId="7" fillId="0" borderId="169" xfId="3" applyNumberFormat="1" applyFont="1" applyBorder="1" applyAlignment="1" applyProtection="1">
      <alignment horizontal="center" vertical="center"/>
    </xf>
    <xf numFmtId="44" fontId="7" fillId="0" borderId="172" xfId="3" applyFont="1" applyBorder="1" applyAlignment="1" applyProtection="1">
      <alignment horizontal="center" vertical="center"/>
    </xf>
    <xf numFmtId="44" fontId="7" fillId="0" borderId="169" xfId="3" applyFont="1" applyBorder="1" applyAlignment="1" applyProtection="1">
      <alignment horizontal="center" vertical="center"/>
    </xf>
    <xf numFmtId="7" fontId="7" fillId="0" borderId="168" xfId="3" applyNumberFormat="1" applyFont="1" applyBorder="1" applyAlignment="1" applyProtection="1">
      <alignment horizontal="center" vertical="center"/>
    </xf>
    <xf numFmtId="7" fontId="2" fillId="0" borderId="169" xfId="3" applyNumberFormat="1" applyFont="1" applyBorder="1" applyAlignment="1" applyProtection="1">
      <alignment horizontal="center" vertical="center"/>
    </xf>
    <xf numFmtId="7" fontId="2" fillId="0" borderId="170" xfId="3" applyNumberFormat="1" applyFont="1" applyBorder="1" applyAlignment="1" applyProtection="1">
      <alignment horizontal="center" vertical="center"/>
    </xf>
    <xf numFmtId="7" fontId="2" fillId="0" borderId="218" xfId="3" applyNumberFormat="1" applyFont="1" applyBorder="1" applyAlignment="1" applyProtection="1">
      <alignment horizontal="center" vertical="center"/>
    </xf>
    <xf numFmtId="1" fontId="19" fillId="0" borderId="172" xfId="0" applyNumberFormat="1" applyFont="1" applyBorder="1" applyAlignment="1">
      <alignment horizontal="center" vertical="center"/>
    </xf>
    <xf numFmtId="1" fontId="19" fillId="0" borderId="169" xfId="0" applyNumberFormat="1" applyFont="1" applyBorder="1" applyAlignment="1">
      <alignment horizontal="center" vertical="center"/>
    </xf>
    <xf numFmtId="49" fontId="7" fillId="0" borderId="172" xfId="3" applyNumberFormat="1" applyFont="1" applyBorder="1" applyAlignment="1" applyProtection="1">
      <alignment horizontal="center" vertical="center"/>
    </xf>
    <xf numFmtId="49" fontId="7" fillId="0" borderId="169" xfId="3" applyNumberFormat="1" applyFont="1" applyBorder="1" applyAlignment="1" applyProtection="1">
      <alignment horizontal="center" vertical="center"/>
    </xf>
    <xf numFmtId="0" fontId="16" fillId="0" borderId="215" xfId="0" applyFont="1" applyBorder="1" applyAlignment="1">
      <alignment horizontal="center" vertical="center" wrapText="1"/>
    </xf>
    <xf numFmtId="0" fontId="19" fillId="0" borderId="212" xfId="0" applyFont="1" applyBorder="1" applyAlignment="1">
      <alignment horizontal="center" vertical="center"/>
    </xf>
    <xf numFmtId="7" fontId="7" fillId="0" borderId="82" xfId="3" applyNumberFormat="1" applyFont="1" applyBorder="1" applyAlignment="1" applyProtection="1">
      <alignment vertical="center"/>
    </xf>
    <xf numFmtId="7" fontId="7" fillId="0" borderId="219" xfId="3" applyNumberFormat="1" applyFont="1" applyBorder="1" applyAlignment="1" applyProtection="1">
      <alignment vertical="center"/>
    </xf>
    <xf numFmtId="0" fontId="19" fillId="0" borderId="215" xfId="0" applyFont="1" applyBorder="1" applyAlignment="1">
      <alignment horizontal="center" vertical="center"/>
    </xf>
    <xf numFmtId="7" fontId="7" fillId="0" borderId="216" xfId="3" applyNumberFormat="1" applyFont="1" applyBorder="1" applyAlignment="1" applyProtection="1">
      <alignment vertical="center"/>
    </xf>
    <xf numFmtId="7" fontId="7" fillId="0" borderId="217" xfId="3" applyNumberFormat="1" applyFont="1" applyBorder="1" applyAlignment="1" applyProtection="1">
      <alignment vertical="center"/>
    </xf>
    <xf numFmtId="44" fontId="7" fillId="0" borderId="169" xfId="3" applyFont="1" applyBorder="1" applyAlignment="1" applyProtection="1">
      <alignment vertical="center"/>
    </xf>
    <xf numFmtId="7" fontId="7" fillId="0" borderId="218" xfId="3" applyNumberFormat="1" applyFont="1" applyFill="1" applyBorder="1" applyAlignment="1" applyProtection="1">
      <alignment vertical="center"/>
    </xf>
    <xf numFmtId="7" fontId="7" fillId="0" borderId="168" xfId="3" applyNumberFormat="1" applyFont="1" applyBorder="1" applyAlignment="1" applyProtection="1">
      <alignment vertical="center"/>
    </xf>
    <xf numFmtId="7" fontId="7" fillId="0" borderId="169" xfId="3" applyNumberFormat="1" applyFont="1" applyBorder="1" applyAlignment="1" applyProtection="1">
      <alignment vertical="center"/>
    </xf>
    <xf numFmtId="7" fontId="7" fillId="0" borderId="170" xfId="3" applyNumberFormat="1" applyFont="1" applyBorder="1" applyAlignment="1" applyProtection="1">
      <alignment vertical="center"/>
    </xf>
    <xf numFmtId="1" fontId="2" fillId="0" borderId="168" xfId="0" applyNumberFormat="1" applyFont="1" applyBorder="1" applyAlignment="1">
      <alignment horizontal="center" vertical="center"/>
    </xf>
    <xf numFmtId="1" fontId="20" fillId="0" borderId="172" xfId="0" applyNumberFormat="1" applyFont="1" applyBorder="1" applyAlignment="1">
      <alignment horizontal="center" vertical="center"/>
    </xf>
    <xf numFmtId="1" fontId="20" fillId="0" borderId="169" xfId="0" applyNumberFormat="1" applyFont="1" applyBorder="1" applyAlignment="1">
      <alignment horizontal="center" vertical="center"/>
    </xf>
    <xf numFmtId="1" fontId="2" fillId="0" borderId="216" xfId="0" applyNumberFormat="1" applyFont="1" applyBorder="1" applyAlignment="1">
      <alignment horizontal="center" vertical="center"/>
    </xf>
    <xf numFmtId="7" fontId="2" fillId="0" borderId="216" xfId="3" applyNumberFormat="1" applyFont="1" applyBorder="1" applyAlignment="1" applyProtection="1">
      <alignment vertical="center"/>
    </xf>
    <xf numFmtId="7" fontId="2" fillId="0" borderId="217" xfId="3" applyNumberFormat="1" applyFont="1" applyBorder="1" applyAlignment="1" applyProtection="1">
      <alignment vertical="center"/>
    </xf>
    <xf numFmtId="0" fontId="2" fillId="0" borderId="169" xfId="3" applyNumberFormat="1" applyFont="1" applyBorder="1" applyAlignment="1" applyProtection="1">
      <alignment horizontal="center" vertical="center"/>
    </xf>
    <xf numFmtId="44" fontId="2" fillId="0" borderId="169" xfId="3" applyFont="1" applyBorder="1" applyAlignment="1" applyProtection="1">
      <alignment vertical="center"/>
    </xf>
    <xf numFmtId="7" fontId="2" fillId="0" borderId="218" xfId="3" applyNumberFormat="1" applyFont="1" applyFill="1" applyBorder="1" applyAlignment="1" applyProtection="1">
      <alignment vertical="center"/>
    </xf>
    <xf numFmtId="7" fontId="2" fillId="0" borderId="168" xfId="3" applyNumberFormat="1" applyFont="1" applyBorder="1" applyAlignment="1" applyProtection="1">
      <alignment vertical="center"/>
    </xf>
    <xf numFmtId="7" fontId="2" fillId="0" borderId="169" xfId="3" applyNumberFormat="1" applyFont="1" applyBorder="1" applyAlignment="1" applyProtection="1">
      <alignment vertical="center"/>
    </xf>
    <xf numFmtId="7" fontId="2" fillId="0" borderId="170" xfId="3" applyNumberFormat="1" applyFont="1" applyBorder="1" applyAlignment="1" applyProtection="1">
      <alignment vertical="center"/>
    </xf>
    <xf numFmtId="0" fontId="7" fillId="0" borderId="215" xfId="0" applyFont="1" applyBorder="1" applyAlignment="1">
      <alignment horizontal="center" vertical="center"/>
    </xf>
    <xf numFmtId="1" fontId="2" fillId="0" borderId="172" xfId="0" applyNumberFormat="1" applyFont="1" applyBorder="1" applyAlignment="1">
      <alignment horizontal="center" vertical="center"/>
    </xf>
    <xf numFmtId="1" fontId="2" fillId="0" borderId="169" xfId="0" applyNumberFormat="1" applyFont="1" applyBorder="1" applyAlignment="1">
      <alignment horizontal="center" vertical="center"/>
    </xf>
    <xf numFmtId="44" fontId="2" fillId="0" borderId="215" xfId="3" applyFont="1" applyBorder="1" applyAlignment="1" applyProtection="1">
      <alignment vertical="center"/>
    </xf>
    <xf numFmtId="44" fontId="2" fillId="0" borderId="168" xfId="3" applyFont="1" applyBorder="1" applyAlignment="1" applyProtection="1">
      <alignment vertical="center"/>
    </xf>
    <xf numFmtId="44" fontId="2" fillId="0" borderId="220" xfId="3" applyFont="1" applyBorder="1" applyAlignment="1" applyProtection="1">
      <alignment vertical="center"/>
    </xf>
    <xf numFmtId="44" fontId="2" fillId="0" borderId="170" xfId="3" applyFont="1" applyBorder="1" applyAlignment="1" applyProtection="1">
      <alignment vertical="center"/>
    </xf>
    <xf numFmtId="44" fontId="2" fillId="0" borderId="216" xfId="3" applyFont="1" applyBorder="1" applyAlignment="1" applyProtection="1">
      <alignment vertical="center"/>
    </xf>
    <xf numFmtId="44" fontId="2" fillId="0" borderId="217" xfId="3" applyFont="1" applyBorder="1" applyAlignment="1" applyProtection="1">
      <alignment vertical="center"/>
    </xf>
    <xf numFmtId="44" fontId="2" fillId="0" borderId="221" xfId="3" applyFont="1" applyBorder="1" applyAlignment="1" applyProtection="1">
      <alignment vertical="center"/>
    </xf>
    <xf numFmtId="44" fontId="2" fillId="0" borderId="222" xfId="3" applyFont="1" applyBorder="1" applyAlignment="1" applyProtection="1">
      <alignment vertical="center"/>
    </xf>
    <xf numFmtId="44" fontId="2" fillId="0" borderId="223" xfId="3" applyFont="1" applyBorder="1" applyAlignment="1" applyProtection="1">
      <alignment vertical="center"/>
    </xf>
    <xf numFmtId="0" fontId="19" fillId="0" borderId="211" xfId="0" applyFont="1" applyBorder="1" applyAlignment="1">
      <alignment horizontal="center" vertical="center"/>
    </xf>
    <xf numFmtId="0" fontId="7" fillId="0" borderId="227" xfId="0" applyFont="1" applyBorder="1" applyAlignment="1">
      <alignment horizontal="center" vertical="center"/>
    </xf>
    <xf numFmtId="1" fontId="7" fillId="0" borderId="221" xfId="0" applyNumberFormat="1" applyFont="1" applyBorder="1" applyAlignment="1">
      <alignment horizontal="center" vertical="center"/>
    </xf>
    <xf numFmtId="1" fontId="7" fillId="0" borderId="228" xfId="0" applyNumberFormat="1" applyFont="1" applyBorder="1" applyAlignment="1">
      <alignment horizontal="center" vertical="center"/>
    </xf>
    <xf numFmtId="1" fontId="7" fillId="0" borderId="229" xfId="0" applyNumberFormat="1" applyFont="1" applyBorder="1" applyAlignment="1">
      <alignment horizontal="center" vertical="center"/>
    </xf>
    <xf numFmtId="1" fontId="7" fillId="0" borderId="230" xfId="0" applyNumberFormat="1" applyFont="1" applyBorder="1" applyAlignment="1">
      <alignment horizontal="center" vertical="center"/>
    </xf>
    <xf numFmtId="7" fontId="2" fillId="0" borderId="230" xfId="3" applyNumberFormat="1" applyFont="1" applyBorder="1" applyAlignment="1" applyProtection="1">
      <alignment vertical="center"/>
    </xf>
    <xf numFmtId="7" fontId="2" fillId="0" borderId="231" xfId="3" applyNumberFormat="1" applyFont="1" applyBorder="1" applyAlignment="1" applyProtection="1">
      <alignment vertical="center"/>
    </xf>
    <xf numFmtId="0" fontId="7" fillId="0" borderId="229" xfId="3" applyNumberFormat="1" applyFont="1" applyBorder="1" applyAlignment="1" applyProtection="1">
      <alignment horizontal="center" vertical="center"/>
    </xf>
    <xf numFmtId="44" fontId="7" fillId="0" borderId="229" xfId="3" applyFont="1" applyBorder="1" applyAlignment="1" applyProtection="1">
      <alignment vertical="center"/>
    </xf>
    <xf numFmtId="7" fontId="2" fillId="0" borderId="227" xfId="3" applyNumberFormat="1" applyFont="1" applyBorder="1" applyAlignment="1" applyProtection="1">
      <alignment vertical="center"/>
    </xf>
    <xf numFmtId="164" fontId="2" fillId="0" borderId="192" xfId="0" applyNumberFormat="1" applyFont="1" applyBorder="1" applyAlignment="1">
      <alignment vertical="center"/>
    </xf>
    <xf numFmtId="164" fontId="2" fillId="0" borderId="199" xfId="0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240" xfId="0" applyFont="1" applyBorder="1" applyAlignment="1">
      <alignment vertical="center"/>
    </xf>
    <xf numFmtId="0" fontId="1" fillId="0" borderId="241" xfId="0" applyFont="1" applyBorder="1" applyAlignment="1">
      <alignment vertical="center"/>
    </xf>
    <xf numFmtId="0" fontId="1" fillId="0" borderId="242" xfId="0" applyFont="1" applyBorder="1" applyAlignment="1">
      <alignment vertical="center"/>
    </xf>
    <xf numFmtId="0" fontId="16" fillId="0" borderId="243" xfId="0" applyFont="1" applyBorder="1" applyAlignment="1">
      <alignment horizontal="center" vertical="center"/>
    </xf>
    <xf numFmtId="1" fontId="24" fillId="0" borderId="188" xfId="0" applyNumberFormat="1" applyFont="1" applyBorder="1" applyAlignment="1">
      <alignment vertical="center"/>
    </xf>
    <xf numFmtId="1" fontId="25" fillId="0" borderId="246" xfId="0" applyNumberFormat="1" applyFont="1" applyBorder="1" applyAlignment="1">
      <alignment vertical="center"/>
    </xf>
    <xf numFmtId="1" fontId="25" fillId="0" borderId="247" xfId="0" applyNumberFormat="1" applyFont="1" applyBorder="1" applyAlignment="1">
      <alignment vertical="center"/>
    </xf>
    <xf numFmtId="44" fontId="10" fillId="0" borderId="248" xfId="3" applyFont="1" applyBorder="1" applyAlignment="1" applyProtection="1">
      <alignment vertical="center"/>
    </xf>
    <xf numFmtId="0" fontId="7" fillId="0" borderId="252" xfId="0" applyFont="1" applyBorder="1" applyAlignment="1">
      <alignment horizontal="center" vertical="center"/>
    </xf>
    <xf numFmtId="0" fontId="18" fillId="0" borderId="253" xfId="0" applyFont="1" applyBorder="1" applyAlignment="1">
      <alignment vertical="center"/>
    </xf>
    <xf numFmtId="0" fontId="18" fillId="0" borderId="254" xfId="0" applyFont="1" applyBorder="1" applyAlignment="1">
      <alignment vertical="center"/>
    </xf>
    <xf numFmtId="0" fontId="18" fillId="0" borderId="255" xfId="0" applyFont="1" applyBorder="1" applyAlignment="1">
      <alignment vertical="center"/>
    </xf>
    <xf numFmtId="0" fontId="7" fillId="0" borderId="172" xfId="0" applyFont="1" applyBorder="1" applyAlignment="1">
      <alignment horizontal="center" vertical="center"/>
    </xf>
    <xf numFmtId="0" fontId="7" fillId="0" borderId="169" xfId="0" applyFont="1" applyBorder="1" applyAlignment="1">
      <alignment horizontal="center" vertical="center"/>
    </xf>
    <xf numFmtId="0" fontId="7" fillId="0" borderId="256" xfId="0" applyFont="1" applyBorder="1" applyAlignment="1">
      <alignment horizontal="center" vertical="center"/>
    </xf>
    <xf numFmtId="0" fontId="7" fillId="0" borderId="257" xfId="0" applyFont="1" applyBorder="1" applyAlignment="1">
      <alignment vertical="center"/>
    </xf>
    <xf numFmtId="0" fontId="7" fillId="0" borderId="258" xfId="0" applyFont="1" applyBorder="1" applyAlignment="1">
      <alignment vertical="center"/>
    </xf>
    <xf numFmtId="0" fontId="7" fillId="0" borderId="259" xfId="0" applyFont="1" applyBorder="1" applyAlignment="1">
      <alignment horizontal="center" vertical="center"/>
    </xf>
    <xf numFmtId="0" fontId="7" fillId="0" borderId="260" xfId="0" applyFont="1" applyBorder="1" applyAlignment="1">
      <alignment horizontal="center" vertical="center"/>
    </xf>
    <xf numFmtId="0" fontId="7" fillId="0" borderId="261" xfId="0" applyFont="1" applyBorder="1" applyAlignment="1">
      <alignment horizontal="center" vertical="center"/>
    </xf>
    <xf numFmtId="0" fontId="13" fillId="2" borderId="239" xfId="0" applyFont="1" applyFill="1" applyBorder="1" applyAlignment="1">
      <alignment horizontal="center" vertical="center"/>
    </xf>
    <xf numFmtId="0" fontId="5" fillId="2" borderId="262" xfId="0" applyFont="1" applyFill="1" applyBorder="1" applyAlignment="1">
      <alignment vertical="center"/>
    </xf>
    <xf numFmtId="0" fontId="5" fillId="2" borderId="180" xfId="0" applyFont="1" applyFill="1" applyBorder="1" applyAlignment="1">
      <alignment vertical="center"/>
    </xf>
    <xf numFmtId="0" fontId="5" fillId="2" borderId="263" xfId="0" applyFont="1" applyFill="1" applyBorder="1" applyAlignment="1">
      <alignment vertical="center"/>
    </xf>
    <xf numFmtId="0" fontId="5" fillId="2" borderId="264" xfId="0" applyFont="1" applyFill="1" applyBorder="1" applyAlignment="1">
      <alignment vertical="center"/>
    </xf>
    <xf numFmtId="44" fontId="23" fillId="0" borderId="211" xfId="3" applyFont="1" applyBorder="1" applyAlignment="1" applyProtection="1">
      <alignment horizontal="center" vertical="center"/>
    </xf>
    <xf numFmtId="44" fontId="23" fillId="0" borderId="269" xfId="3" applyFont="1" applyBorder="1" applyAlignment="1" applyProtection="1">
      <alignment horizontal="center" vertical="center"/>
    </xf>
    <xf numFmtId="9" fontId="11" fillId="0" borderId="270" xfId="3" applyNumberFormat="1" applyFont="1" applyBorder="1" applyAlignment="1" applyProtection="1">
      <alignment horizontal="center" vertical="center"/>
    </xf>
    <xf numFmtId="44" fontId="3" fillId="0" borderId="248" xfId="3" applyFont="1" applyBorder="1" applyAlignment="1" applyProtection="1">
      <alignment horizontal="center" vertical="center"/>
    </xf>
    <xf numFmtId="1" fontId="2" fillId="0" borderId="82" xfId="0" applyNumberFormat="1" applyFont="1" applyBorder="1" applyAlignment="1">
      <alignment horizontal="center" vertical="center"/>
    </xf>
    <xf numFmtId="7" fontId="2" fillId="0" borderId="271" xfId="3" applyNumberFormat="1" applyFont="1" applyBorder="1" applyAlignment="1" applyProtection="1">
      <alignment vertical="center"/>
    </xf>
    <xf numFmtId="1" fontId="2" fillId="0" borderId="252" xfId="3" applyNumberFormat="1" applyFont="1" applyBorder="1" applyAlignment="1" applyProtection="1">
      <alignment horizontal="center" vertical="center"/>
    </xf>
    <xf numFmtId="1" fontId="2" fillId="0" borderId="260" xfId="3" applyNumberFormat="1" applyFont="1" applyBorder="1" applyAlignment="1" applyProtection="1">
      <alignment horizontal="center" vertical="center"/>
    </xf>
    <xf numFmtId="1" fontId="2" fillId="0" borderId="261" xfId="3" applyNumberFormat="1" applyFont="1" applyBorder="1" applyAlignment="1" applyProtection="1">
      <alignment horizontal="center" vertical="center"/>
    </xf>
    <xf numFmtId="7" fontId="2" fillId="0" borderId="219" xfId="3" applyNumberFormat="1" applyFont="1" applyBorder="1" applyAlignment="1" applyProtection="1">
      <alignment horizontal="center" vertical="center"/>
    </xf>
    <xf numFmtId="7" fontId="2" fillId="0" borderId="217" xfId="3" applyNumberFormat="1" applyFont="1" applyBorder="1" applyAlignment="1" applyProtection="1">
      <alignment horizontal="center" vertical="center"/>
    </xf>
    <xf numFmtId="1" fontId="2" fillId="0" borderId="215" xfId="3" applyNumberFormat="1" applyFont="1" applyBorder="1" applyAlignment="1" applyProtection="1">
      <alignment horizontal="center" vertical="center"/>
    </xf>
    <xf numFmtId="1" fontId="2" fillId="0" borderId="172" xfId="3" applyNumberFormat="1" applyFont="1" applyBorder="1" applyAlignment="1" applyProtection="1">
      <alignment horizontal="center" vertical="center"/>
    </xf>
    <xf numFmtId="1" fontId="2" fillId="0" borderId="174" xfId="3" applyNumberFormat="1" applyFont="1" applyBorder="1" applyAlignment="1" applyProtection="1">
      <alignment horizontal="center" vertical="center"/>
    </xf>
    <xf numFmtId="7" fontId="2" fillId="0" borderId="217" xfId="3" applyNumberFormat="1" applyFont="1" applyFill="1" applyBorder="1" applyAlignment="1" applyProtection="1">
      <alignment horizontal="center" vertical="center"/>
    </xf>
    <xf numFmtId="7" fontId="7" fillId="0" borderId="176" xfId="3" applyNumberFormat="1" applyFont="1" applyBorder="1" applyAlignment="1" applyProtection="1">
      <alignment horizontal="center" vertical="center"/>
    </xf>
    <xf numFmtId="7" fontId="2" fillId="0" borderId="220" xfId="3" applyNumberFormat="1" applyFont="1" applyBorder="1" applyAlignment="1" applyProtection="1">
      <alignment horizontal="center" vertical="center"/>
    </xf>
    <xf numFmtId="1" fontId="2" fillId="0" borderId="215" xfId="3" applyNumberFormat="1" applyFont="1" applyFill="1" applyBorder="1" applyAlignment="1" applyProtection="1">
      <alignment horizontal="center" vertical="center"/>
    </xf>
    <xf numFmtId="1" fontId="2" fillId="0" borderId="172" xfId="3" applyNumberFormat="1" applyFont="1" applyFill="1" applyBorder="1" applyAlignment="1" applyProtection="1">
      <alignment horizontal="center" vertical="center"/>
    </xf>
    <xf numFmtId="1" fontId="2" fillId="0" borderId="174" xfId="3" applyNumberFormat="1" applyFont="1" applyFill="1" applyBorder="1" applyAlignment="1" applyProtection="1">
      <alignment horizontal="center" vertical="center"/>
    </xf>
    <xf numFmtId="7" fontId="7" fillId="0" borderId="176" xfId="3" applyNumberFormat="1" applyFont="1" applyFill="1" applyBorder="1" applyAlignment="1" applyProtection="1">
      <alignment horizontal="center" vertical="center"/>
    </xf>
    <xf numFmtId="7" fontId="2" fillId="0" borderId="172" xfId="3" applyNumberFormat="1" applyFont="1" applyFill="1" applyBorder="1" applyAlignment="1" applyProtection="1">
      <alignment vertical="center"/>
    </xf>
    <xf numFmtId="7" fontId="2" fillId="0" borderId="172" xfId="3" applyNumberFormat="1" applyFont="1" applyFill="1" applyBorder="1" applyAlignment="1" applyProtection="1">
      <alignment horizontal="center" vertical="center"/>
    </xf>
    <xf numFmtId="0" fontId="2" fillId="0" borderId="169" xfId="3" applyNumberFormat="1" applyFont="1" applyFill="1" applyBorder="1" applyAlignment="1" applyProtection="1">
      <alignment horizontal="center" vertical="center"/>
    </xf>
    <xf numFmtId="0" fontId="2" fillId="0" borderId="172" xfId="3" applyNumberFormat="1" applyFont="1" applyFill="1" applyBorder="1" applyAlignment="1" applyProtection="1">
      <alignment horizontal="center" vertical="center"/>
    </xf>
    <xf numFmtId="44" fontId="2" fillId="0" borderId="172" xfId="3" applyFont="1" applyFill="1" applyBorder="1" applyAlignment="1" applyProtection="1">
      <alignment horizontal="center" vertical="center"/>
    </xf>
    <xf numFmtId="7" fontId="2" fillId="0" borderId="273" xfId="3" applyNumberFormat="1" applyFont="1" applyFill="1" applyBorder="1" applyAlignment="1" applyProtection="1">
      <alignment horizontal="center" vertical="center"/>
    </xf>
    <xf numFmtId="7" fontId="2" fillId="0" borderId="274" xfId="3" applyNumberFormat="1" applyFont="1" applyFill="1" applyBorder="1" applyAlignment="1" applyProtection="1">
      <alignment horizontal="center" vertical="center"/>
    </xf>
    <xf numFmtId="7" fontId="2" fillId="0" borderId="170" xfId="3" applyNumberFormat="1" applyFont="1" applyFill="1" applyBorder="1" applyAlignment="1" applyProtection="1">
      <alignment horizontal="center" vertical="center"/>
    </xf>
    <xf numFmtId="1" fontId="2" fillId="0" borderId="221" xfId="0" applyNumberFormat="1" applyFont="1" applyBorder="1" applyAlignment="1">
      <alignment horizontal="center" vertical="center"/>
    </xf>
    <xf numFmtId="1" fontId="20" fillId="0" borderId="228" xfId="0" applyNumberFormat="1" applyFont="1" applyBorder="1" applyAlignment="1">
      <alignment horizontal="center" vertical="center"/>
    </xf>
    <xf numFmtId="7" fontId="2" fillId="0" borderId="228" xfId="3" applyNumberFormat="1" applyFont="1" applyFill="1" applyBorder="1" applyAlignment="1" applyProtection="1">
      <alignment vertical="center"/>
    </xf>
    <xf numFmtId="7" fontId="2" fillId="0" borderId="228" xfId="3" applyNumberFormat="1" applyFont="1" applyFill="1" applyBorder="1" applyAlignment="1" applyProtection="1">
      <alignment horizontal="center" vertical="center"/>
    </xf>
    <xf numFmtId="0" fontId="2" fillId="0" borderId="229" xfId="3" applyNumberFormat="1" applyFont="1" applyFill="1" applyBorder="1" applyAlignment="1" applyProtection="1">
      <alignment horizontal="center" vertical="center"/>
    </xf>
    <xf numFmtId="0" fontId="2" fillId="0" borderId="228" xfId="3" applyNumberFormat="1" applyFont="1" applyFill="1" applyBorder="1" applyAlignment="1" applyProtection="1">
      <alignment horizontal="center" vertical="center"/>
    </xf>
    <xf numFmtId="44" fontId="2" fillId="0" borderId="228" xfId="3" applyFont="1" applyFill="1" applyBorder="1" applyAlignment="1" applyProtection="1">
      <alignment horizontal="center" vertical="center"/>
    </xf>
    <xf numFmtId="7" fontId="2" fillId="0" borderId="231" xfId="3" applyNumberFormat="1" applyFont="1" applyFill="1" applyBorder="1" applyAlignment="1" applyProtection="1">
      <alignment horizontal="center" vertical="center"/>
    </xf>
    <xf numFmtId="1" fontId="7" fillId="0" borderId="259" xfId="0" applyNumberFormat="1" applyFont="1" applyBorder="1" applyAlignment="1">
      <alignment vertical="center"/>
    </xf>
    <xf numFmtId="1" fontId="7" fillId="0" borderId="254" xfId="0" applyNumberFormat="1" applyFont="1" applyBorder="1" applyAlignment="1">
      <alignment vertical="center"/>
    </xf>
    <xf numFmtId="164" fontId="2" fillId="0" borderId="255" xfId="0" applyNumberFormat="1" applyFont="1" applyBorder="1" applyAlignment="1">
      <alignment vertical="center"/>
    </xf>
    <xf numFmtId="1" fontId="7" fillId="0" borderId="198" xfId="0" applyNumberFormat="1" applyFont="1" applyBorder="1" applyAlignment="1">
      <alignment vertical="center"/>
    </xf>
    <xf numFmtId="1" fontId="7" fillId="0" borderId="286" xfId="0" applyNumberFormat="1" applyFont="1" applyBorder="1" applyAlignment="1">
      <alignment vertical="center"/>
    </xf>
    <xf numFmtId="0" fontId="19" fillId="0" borderId="252" xfId="0" applyFont="1" applyBorder="1" applyAlignment="1">
      <alignment horizontal="center" vertical="center"/>
    </xf>
    <xf numFmtId="7" fontId="7" fillId="0" borderId="259" xfId="3" applyNumberFormat="1" applyFont="1" applyBorder="1" applyAlignment="1" applyProtection="1">
      <alignment vertical="center"/>
    </xf>
    <xf numFmtId="7" fontId="7" fillId="0" borderId="255" xfId="3" applyNumberFormat="1" applyFont="1" applyBorder="1" applyAlignment="1" applyProtection="1">
      <alignment vertical="center"/>
    </xf>
    <xf numFmtId="0" fontId="16" fillId="0" borderId="211" xfId="0" applyFont="1" applyBorder="1" applyAlignment="1">
      <alignment horizontal="center" vertical="center"/>
    </xf>
    <xf numFmtId="1" fontId="11" fillId="0" borderId="248" xfId="0" applyNumberFormat="1" applyFont="1" applyBorder="1" applyAlignment="1">
      <alignment vertical="center"/>
    </xf>
    <xf numFmtId="0" fontId="7" fillId="0" borderId="286" xfId="0" applyFont="1" applyBorder="1" applyAlignment="1">
      <alignment vertical="center"/>
    </xf>
    <xf numFmtId="0" fontId="5" fillId="2" borderId="239" xfId="0" applyFont="1" applyFill="1" applyBorder="1" applyAlignment="1">
      <alignment vertical="center"/>
    </xf>
    <xf numFmtId="1" fontId="2" fillId="0" borderId="259" xfId="0" applyNumberFormat="1" applyFont="1" applyBorder="1" applyAlignment="1">
      <alignment horizontal="center" vertical="center"/>
    </xf>
    <xf numFmtId="1" fontId="20" fillId="0" borderId="200" xfId="0" applyNumberFormat="1" applyFont="1" applyBorder="1" applyAlignment="1">
      <alignment horizontal="center" vertical="center"/>
    </xf>
    <xf numFmtId="1" fontId="20" fillId="0" borderId="254" xfId="0" applyNumberFormat="1" applyFont="1" applyBorder="1" applyAlignment="1">
      <alignment horizontal="center" vertical="center"/>
    </xf>
    <xf numFmtId="7" fontId="2" fillId="0" borderId="290" xfId="3" applyNumberFormat="1" applyFont="1" applyFill="1" applyBorder="1" applyAlignment="1" applyProtection="1">
      <alignment horizontal="center" vertical="center"/>
    </xf>
    <xf numFmtId="0" fontId="2" fillId="0" borderId="217" xfId="3" applyNumberFormat="1" applyFont="1" applyFill="1" applyBorder="1" applyAlignment="1" applyProtection="1">
      <alignment horizontal="center" vertical="center"/>
    </xf>
    <xf numFmtId="7" fontId="7" fillId="0" borderId="171" xfId="3" applyNumberFormat="1" applyFont="1" applyFill="1" applyBorder="1" applyAlignment="1" applyProtection="1">
      <alignment horizontal="center" vertical="center"/>
    </xf>
    <xf numFmtId="7" fontId="2" fillId="0" borderId="169" xfId="3" applyNumberFormat="1" applyFont="1" applyFill="1" applyBorder="1" applyAlignment="1" applyProtection="1">
      <alignment horizontal="center" vertical="center"/>
    </xf>
    <xf numFmtId="1" fontId="2" fillId="0" borderId="220" xfId="0" applyNumberFormat="1" applyFont="1" applyBorder="1" applyAlignment="1">
      <alignment horizontal="center" vertical="center"/>
    </xf>
    <xf numFmtId="1" fontId="2" fillId="0" borderId="291" xfId="0" applyNumberFormat="1" applyFont="1" applyBorder="1" applyAlignment="1">
      <alignment horizontal="center" vertical="center"/>
    </xf>
    <xf numFmtId="7" fontId="2" fillId="0" borderId="291" xfId="3" applyNumberFormat="1" applyFont="1" applyBorder="1" applyAlignment="1" applyProtection="1">
      <alignment horizontal="center" vertical="center"/>
    </xf>
    <xf numFmtId="0" fontId="2" fillId="0" borderId="217" xfId="3" applyNumberFormat="1" applyFont="1" applyBorder="1" applyAlignment="1" applyProtection="1">
      <alignment horizontal="center" vertical="center"/>
    </xf>
    <xf numFmtId="7" fontId="2" fillId="0" borderId="291" xfId="3" applyNumberFormat="1" applyFont="1" applyFill="1" applyBorder="1" applyAlignment="1" applyProtection="1">
      <alignment horizontal="center" vertical="center"/>
    </xf>
    <xf numFmtId="7" fontId="7" fillId="0" borderId="171" xfId="3" applyNumberFormat="1" applyFont="1" applyBorder="1" applyAlignment="1" applyProtection="1">
      <alignment horizontal="center" vertical="center"/>
    </xf>
    <xf numFmtId="7" fontId="2" fillId="0" borderId="292" xfId="3" applyNumberFormat="1" applyFont="1" applyBorder="1" applyAlignment="1" applyProtection="1">
      <alignment horizontal="center" vertical="center"/>
    </xf>
    <xf numFmtId="1" fontId="20" fillId="0" borderId="220" xfId="0" applyNumberFormat="1" applyFont="1" applyBorder="1" applyAlignment="1">
      <alignment horizontal="center" vertical="center"/>
    </xf>
    <xf numFmtId="0" fontId="7" fillId="0" borderId="215" xfId="0" applyFont="1" applyBorder="1" applyAlignment="1">
      <alignment horizontal="center" vertical="center" wrapText="1"/>
    </xf>
    <xf numFmtId="1" fontId="2" fillId="0" borderId="168" xfId="0" applyNumberFormat="1" applyFont="1" applyBorder="1" applyAlignment="1">
      <alignment horizontal="center" vertical="center" wrapText="1"/>
    </xf>
    <xf numFmtId="1" fontId="2" fillId="0" borderId="172" xfId="0" applyNumberFormat="1" applyFont="1" applyBorder="1" applyAlignment="1">
      <alignment horizontal="center" vertical="center" wrapText="1"/>
    </xf>
    <xf numFmtId="1" fontId="2" fillId="0" borderId="220" xfId="0" applyNumberFormat="1" applyFont="1" applyBorder="1" applyAlignment="1">
      <alignment horizontal="center" vertical="center" wrapText="1"/>
    </xf>
    <xf numFmtId="1" fontId="2" fillId="0" borderId="291" xfId="0" applyNumberFormat="1" applyFont="1" applyBorder="1" applyAlignment="1">
      <alignment horizontal="center" vertical="center" wrapText="1"/>
    </xf>
    <xf numFmtId="0" fontId="2" fillId="0" borderId="217" xfId="3" applyNumberFormat="1" applyFont="1" applyBorder="1" applyAlignment="1" applyProtection="1">
      <alignment horizontal="center" vertical="center" wrapText="1"/>
    </xf>
    <xf numFmtId="1" fontId="2" fillId="0" borderId="198" xfId="0" applyNumberFormat="1" applyFont="1" applyBorder="1" applyAlignment="1">
      <alignment horizontal="center" vertical="center"/>
    </xf>
    <xf numFmtId="1" fontId="20" fillId="0" borderId="293" xfId="0" applyNumberFormat="1" applyFont="1" applyBorder="1" applyAlignment="1">
      <alignment horizontal="center" vertical="center"/>
    </xf>
    <xf numFmtId="1" fontId="20" fillId="0" borderId="286" xfId="0" applyNumberFormat="1" applyFont="1" applyBorder="1" applyAlignment="1">
      <alignment horizontal="center" vertical="center"/>
    </xf>
    <xf numFmtId="7" fontId="2" fillId="0" borderId="294" xfId="3" applyNumberFormat="1" applyFont="1" applyFill="1" applyBorder="1" applyAlignment="1" applyProtection="1">
      <alignment horizontal="center" vertical="center"/>
    </xf>
    <xf numFmtId="7" fontId="2" fillId="0" borderId="292" xfId="3" applyNumberFormat="1" applyFont="1" applyFill="1" applyBorder="1" applyAlignment="1" applyProtection="1">
      <alignment horizontal="center" vertical="center"/>
    </xf>
    <xf numFmtId="1" fontId="7" fillId="0" borderId="259" xfId="0" applyNumberFormat="1" applyFont="1" applyBorder="1" applyAlignment="1">
      <alignment horizontal="center" vertical="center"/>
    </xf>
    <xf numFmtId="1" fontId="7" fillId="0" borderId="200" xfId="0" applyNumberFormat="1" applyFont="1" applyBorder="1" applyAlignment="1">
      <alignment horizontal="center" vertical="center"/>
    </xf>
    <xf numFmtId="7" fontId="7" fillId="0" borderId="200" xfId="3" applyNumberFormat="1" applyFont="1" applyBorder="1" applyAlignment="1" applyProtection="1">
      <alignment vertical="center"/>
    </xf>
    <xf numFmtId="0" fontId="7" fillId="0" borderId="254" xfId="3" applyNumberFormat="1" applyFont="1" applyBorder="1" applyAlignment="1" applyProtection="1">
      <alignment horizontal="center" vertical="center"/>
    </xf>
    <xf numFmtId="44" fontId="7" fillId="0" borderId="290" xfId="3" applyFont="1" applyBorder="1" applyAlignment="1" applyProtection="1">
      <alignment vertical="center"/>
    </xf>
    <xf numFmtId="7" fontId="7" fillId="0" borderId="295" xfId="3" applyNumberFormat="1" applyFont="1" applyFill="1" applyBorder="1" applyAlignment="1" applyProtection="1">
      <alignment vertical="center"/>
    </xf>
    <xf numFmtId="7" fontId="2" fillId="0" borderId="296" xfId="3" applyNumberFormat="1" applyFont="1" applyBorder="1" applyAlignment="1" applyProtection="1">
      <alignment horizontal="center" vertical="center"/>
    </xf>
    <xf numFmtId="7" fontId="7" fillId="0" borderId="261" xfId="3" applyNumberFormat="1" applyFont="1" applyBorder="1" applyAlignment="1" applyProtection="1">
      <alignment vertical="center"/>
    </xf>
    <xf numFmtId="0" fontId="19" fillId="0" borderId="256" xfId="0" applyFont="1" applyBorder="1" applyAlignment="1">
      <alignment horizontal="center" vertical="center"/>
    </xf>
    <xf numFmtId="1" fontId="7" fillId="0" borderId="198" xfId="0" applyNumberFormat="1" applyFont="1" applyBorder="1" applyAlignment="1">
      <alignment horizontal="center" vertical="center"/>
    </xf>
    <xf numFmtId="1" fontId="19" fillId="0" borderId="293" xfId="0" applyNumberFormat="1" applyFont="1" applyBorder="1" applyAlignment="1">
      <alignment horizontal="center" vertical="center"/>
    </xf>
    <xf numFmtId="1" fontId="7" fillId="0" borderId="293" xfId="0" applyNumberFormat="1" applyFont="1" applyBorder="1" applyAlignment="1">
      <alignment horizontal="center" vertical="center"/>
    </xf>
    <xf numFmtId="7" fontId="7" fillId="0" borderId="293" xfId="3" applyNumberFormat="1" applyFont="1" applyBorder="1" applyAlignment="1" applyProtection="1">
      <alignment vertical="center"/>
    </xf>
    <xf numFmtId="0" fontId="7" fillId="0" borderId="286" xfId="3" applyNumberFormat="1" applyFont="1" applyBorder="1" applyAlignment="1" applyProtection="1">
      <alignment horizontal="center" vertical="center"/>
    </xf>
    <xf numFmtId="44" fontId="7" fillId="0" borderId="294" xfId="3" applyFont="1" applyBorder="1" applyAlignment="1" applyProtection="1">
      <alignment vertical="center"/>
    </xf>
    <xf numFmtId="7" fontId="7" fillId="0" borderId="300" xfId="3" applyNumberFormat="1" applyFont="1" applyFill="1" applyBorder="1" applyAlignment="1" applyProtection="1">
      <alignment vertical="center"/>
    </xf>
    <xf numFmtId="7" fontId="7" fillId="0" borderId="301" xfId="3" applyNumberFormat="1" applyFont="1" applyBorder="1" applyAlignment="1" applyProtection="1">
      <alignment vertical="center"/>
    </xf>
    <xf numFmtId="164" fontId="2" fillId="0" borderId="303" xfId="0" applyNumberFormat="1" applyFont="1" applyBorder="1" applyAlignment="1">
      <alignment vertical="center"/>
    </xf>
    <xf numFmtId="164" fontId="3" fillId="0" borderId="0" xfId="4" applyFont="1" applyAlignment="1">
      <alignment vertical="center" shrinkToFit="1"/>
    </xf>
    <xf numFmtId="165" fontId="3" fillId="0" borderId="0" xfId="4" applyNumberFormat="1" applyFont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64" fontId="7" fillId="0" borderId="306" xfId="4" applyFont="1" applyBorder="1" applyAlignment="1">
      <alignment horizontal="center" vertical="center"/>
    </xf>
    <xf numFmtId="164" fontId="7" fillId="0" borderId="265" xfId="4" applyFont="1" applyBorder="1" applyAlignment="1">
      <alignment horizontal="center" vertical="center"/>
    </xf>
    <xf numFmtId="164" fontId="7" fillId="0" borderId="153" xfId="4" applyFont="1" applyBorder="1" applyAlignment="1">
      <alignment horizontal="center" vertical="center"/>
    </xf>
    <xf numFmtId="164" fontId="7" fillId="0" borderId="13" xfId="2" applyFont="1" applyBorder="1" applyAlignment="1" applyProtection="1">
      <alignment horizontal="center" vertical="center"/>
    </xf>
    <xf numFmtId="164" fontId="1" fillId="0" borderId="308" xfId="4" applyFont="1" applyBorder="1" applyAlignment="1">
      <alignment vertical="center"/>
    </xf>
    <xf numFmtId="0" fontId="7" fillId="4" borderId="311" xfId="0" applyFont="1" applyFill="1" applyBorder="1" applyAlignment="1">
      <alignment vertical="center"/>
    </xf>
    <xf numFmtId="9" fontId="26" fillId="0" borderId="312" xfId="4" applyNumberFormat="1" applyFont="1" applyBorder="1" applyAlignment="1">
      <alignment horizontal="center" vertical="center"/>
    </xf>
    <xf numFmtId="9" fontId="26" fillId="0" borderId="313" xfId="4" applyNumberFormat="1" applyFont="1" applyBorder="1" applyAlignment="1">
      <alignment horizontal="center" vertical="center"/>
    </xf>
    <xf numFmtId="164" fontId="1" fillId="0" borderId="314" xfId="2" applyBorder="1" applyAlignment="1" applyProtection="1">
      <alignment vertical="center"/>
    </xf>
    <xf numFmtId="164" fontId="13" fillId="0" borderId="218" xfId="4" applyFont="1" applyBorder="1" applyAlignment="1">
      <alignment horizontal="center" vertical="center"/>
    </xf>
    <xf numFmtId="164" fontId="26" fillId="0" borderId="317" xfId="4" applyFont="1" applyBorder="1" applyAlignment="1">
      <alignment vertical="center"/>
    </xf>
    <xf numFmtId="9" fontId="26" fillId="0" borderId="168" xfId="4" applyNumberFormat="1" applyFont="1" applyBorder="1" applyAlignment="1">
      <alignment horizontal="center" vertical="center"/>
    </xf>
    <xf numFmtId="9" fontId="28" fillId="0" borderId="169" xfId="4" applyNumberFormat="1" applyFont="1" applyBorder="1" applyAlignment="1">
      <alignment horizontal="center" vertical="center"/>
    </xf>
    <xf numFmtId="164" fontId="1" fillId="0" borderId="292" xfId="2" applyBorder="1" applyAlignment="1" applyProtection="1">
      <alignment vertical="center"/>
    </xf>
    <xf numFmtId="164" fontId="14" fillId="0" borderId="318" xfId="4" applyFont="1" applyBorder="1" applyAlignment="1">
      <alignment vertical="center"/>
    </xf>
    <xf numFmtId="9" fontId="26" fillId="0" borderId="198" xfId="4" applyNumberFormat="1" applyFont="1" applyBorder="1" applyAlignment="1">
      <alignment horizontal="center" vertical="center"/>
    </xf>
    <xf numFmtId="9" fontId="26" fillId="0" borderId="319" xfId="4" applyNumberFormat="1" applyFont="1" applyBorder="1" applyAlignment="1">
      <alignment horizontal="center" vertical="center"/>
    </xf>
    <xf numFmtId="164" fontId="1" fillId="0" borderId="320" xfId="2" applyBorder="1" applyAlignment="1" applyProtection="1">
      <alignment vertical="center"/>
    </xf>
    <xf numFmtId="1" fontId="3" fillId="0" borderId="167" xfId="4" applyNumberFormat="1" applyFont="1" applyBorder="1" applyAlignment="1">
      <alignment horizontal="center" vertical="center"/>
    </xf>
    <xf numFmtId="164" fontId="5" fillId="0" borderId="317" xfId="4" applyFont="1" applyBorder="1" applyAlignment="1">
      <alignment horizontal="center" vertical="center"/>
    </xf>
    <xf numFmtId="7" fontId="13" fillId="0" borderId="168" xfId="3" applyNumberFormat="1" applyFont="1" applyBorder="1" applyAlignment="1" applyProtection="1">
      <alignment horizontal="center" vertical="center"/>
    </xf>
    <xf numFmtId="7" fontId="5" fillId="0" borderId="169" xfId="3" applyNumberFormat="1" applyFont="1" applyBorder="1" applyAlignment="1" applyProtection="1">
      <alignment horizontal="center" vertical="center"/>
    </xf>
    <xf numFmtId="7" fontId="5" fillId="0" borderId="292" xfId="3" applyNumberFormat="1" applyFont="1" applyBorder="1" applyAlignment="1" applyProtection="1">
      <alignment horizontal="center" vertical="center"/>
    </xf>
    <xf numFmtId="1" fontId="15" fillId="0" borderId="321" xfId="4" applyNumberFormat="1" applyFont="1" applyBorder="1" applyAlignment="1">
      <alignment horizontal="center" vertical="center"/>
    </xf>
    <xf numFmtId="164" fontId="1" fillId="4" borderId="322" xfId="4" applyFont="1" applyFill="1" applyBorder="1" applyAlignment="1">
      <alignment vertical="center"/>
    </xf>
    <xf numFmtId="7" fontId="3" fillId="4" borderId="323" xfId="3" applyNumberFormat="1" applyFont="1" applyFill="1" applyBorder="1" applyAlignment="1" applyProtection="1">
      <alignment horizontal="right" vertical="center"/>
    </xf>
    <xf numFmtId="7" fontId="7" fillId="4" borderId="324" xfId="3" applyNumberFormat="1" applyFont="1" applyFill="1" applyBorder="1" applyAlignment="1" applyProtection="1">
      <alignment horizontal="right" vertical="center"/>
    </xf>
    <xf numFmtId="7" fontId="3" fillId="4" borderId="325" xfId="3" applyNumberFormat="1" applyFont="1" applyFill="1" applyBorder="1" applyAlignment="1" applyProtection="1">
      <alignment horizontal="right" vertical="center"/>
    </xf>
    <xf numFmtId="164" fontId="5" fillId="4" borderId="317" xfId="4" applyFont="1" applyFill="1" applyBorder="1" applyAlignment="1">
      <alignment horizontal="center" vertical="center"/>
    </xf>
    <xf numFmtId="7" fontId="13" fillId="4" borderId="168" xfId="3" applyNumberFormat="1" applyFont="1" applyFill="1" applyBorder="1" applyAlignment="1" applyProtection="1">
      <alignment horizontal="center" vertical="center"/>
    </xf>
    <xf numFmtId="7" fontId="5" fillId="4" borderId="169" xfId="3" applyNumberFormat="1" applyFont="1" applyFill="1" applyBorder="1" applyAlignment="1" applyProtection="1">
      <alignment horizontal="center" vertical="center"/>
    </xf>
    <xf numFmtId="7" fontId="5" fillId="4" borderId="292" xfId="3" applyNumberFormat="1" applyFont="1" applyFill="1" applyBorder="1" applyAlignment="1" applyProtection="1">
      <alignment horizontal="center" vertical="center"/>
    </xf>
    <xf numFmtId="1" fontId="7" fillId="0" borderId="167" xfId="4" applyNumberFormat="1" applyFont="1" applyBorder="1" applyAlignment="1">
      <alignment horizontal="center" vertical="center"/>
    </xf>
    <xf numFmtId="164" fontId="15" fillId="4" borderId="317" xfId="4" applyFont="1" applyFill="1" applyBorder="1" applyAlignment="1">
      <alignment horizontal="center" vertical="center"/>
    </xf>
    <xf numFmtId="7" fontId="2" fillId="4" borderId="292" xfId="3" applyNumberFormat="1" applyFont="1" applyFill="1" applyBorder="1" applyAlignment="1" applyProtection="1">
      <alignment horizontal="center" vertical="center"/>
    </xf>
    <xf numFmtId="1" fontId="3" fillId="0" borderId="167" xfId="4" applyNumberFormat="1" applyFont="1" applyBorder="1" applyAlignment="1">
      <alignment horizontal="center" vertical="center" wrapText="1"/>
    </xf>
    <xf numFmtId="164" fontId="27" fillId="4" borderId="317" xfId="4" applyFont="1" applyFill="1" applyBorder="1" applyAlignment="1">
      <alignment vertical="center" wrapText="1"/>
    </xf>
    <xf numFmtId="7" fontId="13" fillId="4" borderId="168" xfId="3" applyNumberFormat="1" applyFont="1" applyFill="1" applyBorder="1" applyAlignment="1" applyProtection="1">
      <alignment vertical="center" wrapText="1"/>
    </xf>
    <xf numFmtId="7" fontId="2" fillId="4" borderId="169" xfId="3" applyNumberFormat="1" applyFont="1" applyFill="1" applyBorder="1" applyAlignment="1" applyProtection="1">
      <alignment vertical="center" wrapText="1"/>
    </xf>
    <xf numFmtId="7" fontId="2" fillId="4" borderId="292" xfId="3" applyNumberFormat="1" applyFont="1" applyFill="1" applyBorder="1" applyAlignment="1" applyProtection="1">
      <alignment vertical="center" wrapText="1"/>
    </xf>
    <xf numFmtId="7" fontId="1" fillId="4" borderId="292" xfId="3" applyNumberFormat="1" applyFont="1" applyFill="1" applyBorder="1" applyAlignment="1" applyProtection="1">
      <alignment horizontal="center" vertical="center"/>
    </xf>
    <xf numFmtId="1" fontId="3" fillId="0" borderId="326" xfId="4" applyNumberFormat="1" applyFont="1" applyBorder="1" applyAlignment="1">
      <alignment horizontal="center" vertical="center"/>
    </xf>
    <xf numFmtId="164" fontId="7" fillId="0" borderId="328" xfId="4" applyFont="1" applyBorder="1" applyAlignment="1">
      <alignment horizontal="center" vertical="center"/>
    </xf>
    <xf numFmtId="0" fontId="7" fillId="0" borderId="331" xfId="0" applyFont="1" applyBorder="1" applyAlignment="1">
      <alignment horizontal="center" vertical="center"/>
    </xf>
    <xf numFmtId="0" fontId="5" fillId="2" borderId="332" xfId="0" applyFont="1" applyFill="1" applyBorder="1" applyAlignment="1">
      <alignment vertical="center"/>
    </xf>
    <xf numFmtId="1" fontId="2" fillId="0" borderId="3" xfId="0" applyNumberFormat="1" applyFont="1" applyBorder="1" applyAlignment="1">
      <alignment horizontal="center" vertical="center"/>
    </xf>
    <xf numFmtId="1" fontId="2" fillId="0" borderId="171" xfId="0" applyNumberFormat="1" applyFont="1" applyBorder="1" applyAlignment="1">
      <alignment horizontal="center" vertical="center"/>
    </xf>
    <xf numFmtId="1" fontId="2" fillId="0" borderId="335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0" fontId="7" fillId="0" borderId="340" xfId="0" applyFont="1" applyBorder="1" applyAlignment="1">
      <alignment horizontal="center" vertical="center"/>
    </xf>
    <xf numFmtId="0" fontId="5" fillId="2" borderId="341" xfId="0" applyFont="1" applyFill="1" applyBorder="1" applyAlignment="1">
      <alignment vertical="center"/>
    </xf>
    <xf numFmtId="1" fontId="2" fillId="0" borderId="313" xfId="3" applyNumberFormat="1" applyFont="1" applyBorder="1" applyAlignment="1" applyProtection="1">
      <alignment horizontal="center" vertical="center"/>
    </xf>
    <xf numFmtId="1" fontId="2" fillId="0" borderId="342" xfId="3" applyNumberFormat="1" applyFont="1" applyBorder="1" applyAlignment="1" applyProtection="1">
      <alignment horizontal="center" vertical="center"/>
    </xf>
    <xf numFmtId="1" fontId="2" fillId="0" borderId="342" xfId="3" applyNumberFormat="1" applyFont="1" applyFill="1" applyBorder="1" applyAlignment="1" applyProtection="1">
      <alignment horizontal="center" vertical="center"/>
    </xf>
    <xf numFmtId="0" fontId="2" fillId="0" borderId="340" xfId="3" applyNumberFormat="1" applyFont="1" applyFill="1" applyBorder="1" applyAlignment="1" applyProtection="1">
      <alignment horizontal="center" vertical="center"/>
    </xf>
    <xf numFmtId="0" fontId="7" fillId="0" borderId="349" xfId="0" applyFont="1" applyBorder="1" applyAlignment="1">
      <alignment horizontal="center" vertical="center"/>
    </xf>
    <xf numFmtId="0" fontId="5" fillId="2" borderId="350" xfId="0" applyFont="1" applyFill="1" applyBorder="1" applyAlignment="1">
      <alignment vertical="center"/>
    </xf>
    <xf numFmtId="1" fontId="2" fillId="0" borderId="349" xfId="0" applyNumberFormat="1" applyFont="1" applyBorder="1" applyAlignment="1">
      <alignment horizontal="center" vertical="center"/>
    </xf>
    <xf numFmtId="1" fontId="2" fillId="0" borderId="352" xfId="0" applyNumberFormat="1" applyFont="1" applyBorder="1" applyAlignment="1">
      <alignment horizontal="center" vertical="center"/>
    </xf>
    <xf numFmtId="1" fontId="2" fillId="0" borderId="352" xfId="0" applyNumberFormat="1" applyFont="1" applyBorder="1" applyAlignment="1">
      <alignment horizontal="center" vertical="center" wrapText="1"/>
    </xf>
    <xf numFmtId="1" fontId="2" fillId="0" borderId="353" xfId="0" applyNumberFormat="1" applyFont="1" applyBorder="1" applyAlignment="1">
      <alignment horizontal="center" vertical="center"/>
    </xf>
    <xf numFmtId="1" fontId="7" fillId="0" borderId="349" xfId="0" applyNumberFormat="1" applyFont="1" applyBorder="1" applyAlignment="1">
      <alignment horizontal="center" vertical="center"/>
    </xf>
    <xf numFmtId="1" fontId="7" fillId="0" borderId="353" xfId="0" applyNumberFormat="1" applyFont="1" applyBorder="1" applyAlignment="1">
      <alignment horizontal="center" vertical="center"/>
    </xf>
    <xf numFmtId="0" fontId="5" fillId="2" borderId="344" xfId="0" applyFont="1" applyFill="1" applyBorder="1" applyAlignment="1">
      <alignment vertical="center"/>
    </xf>
    <xf numFmtId="0" fontId="7" fillId="0" borderId="357" xfId="3" applyNumberFormat="1" applyFont="1" applyBorder="1" applyAlignment="1" applyProtection="1">
      <alignment horizontal="center" vertical="center"/>
    </xf>
    <xf numFmtId="0" fontId="7" fillId="0" borderId="358" xfId="3" applyNumberFormat="1" applyFont="1" applyBorder="1" applyAlignment="1" applyProtection="1">
      <alignment horizontal="center" vertical="center"/>
    </xf>
    <xf numFmtId="0" fontId="29" fillId="0" borderId="6" xfId="0" applyFont="1" applyBorder="1" applyAlignment="1">
      <alignment horizontal="center"/>
    </xf>
    <xf numFmtId="0" fontId="29" fillId="0" borderId="342" xfId="0" applyFont="1" applyBorder="1" applyAlignment="1">
      <alignment horizontal="center"/>
    </xf>
    <xf numFmtId="0" fontId="7" fillId="0" borderId="340" xfId="0" applyFont="1" applyBorder="1" applyAlignment="1">
      <alignment horizontal="center"/>
    </xf>
    <xf numFmtId="9" fontId="30" fillId="0" borderId="342" xfId="0" applyNumberFormat="1" applyFont="1" applyBorder="1" applyAlignment="1">
      <alignment horizontal="center"/>
    </xf>
    <xf numFmtId="9" fontId="30" fillId="0" borderId="340" xfId="0" applyNumberFormat="1" applyFont="1" applyBorder="1" applyAlignment="1">
      <alignment horizontal="center"/>
    </xf>
    <xf numFmtId="1" fontId="11" fillId="0" borderId="330" xfId="0" applyNumberFormat="1" applyFont="1" applyBorder="1" applyAlignment="1">
      <alignment horizontal="center" vertical="center"/>
    </xf>
    <xf numFmtId="1" fontId="11" fillId="0" borderId="359" xfId="0" applyNumberFormat="1" applyFont="1" applyBorder="1" applyAlignment="1">
      <alignment horizontal="center" vertical="center"/>
    </xf>
    <xf numFmtId="0" fontId="29" fillId="0" borderId="2" xfId="0" applyFont="1" applyBorder="1" applyAlignment="1">
      <alignment horizontal="center"/>
    </xf>
    <xf numFmtId="0" fontId="2" fillId="0" borderId="363" xfId="3" applyNumberFormat="1" applyFont="1" applyFill="1" applyBorder="1" applyAlignment="1" applyProtection="1">
      <alignment horizontal="center" vertical="center"/>
    </xf>
    <xf numFmtId="0" fontId="2" fillId="0" borderId="364" xfId="3" applyNumberFormat="1" applyFont="1" applyFill="1" applyBorder="1" applyAlignment="1" applyProtection="1">
      <alignment horizontal="center" vertical="center"/>
    </xf>
    <xf numFmtId="0" fontId="2" fillId="0" borderId="340" xfId="3" applyNumberFormat="1" applyFont="1" applyBorder="1" applyAlignment="1" applyProtection="1">
      <alignment horizontal="center" vertical="center"/>
    </xf>
    <xf numFmtId="0" fontId="2" fillId="0" borderId="365" xfId="3" applyNumberFormat="1" applyFont="1" applyBorder="1" applyAlignment="1" applyProtection="1">
      <alignment horizontal="center" vertical="center"/>
    </xf>
    <xf numFmtId="0" fontId="2" fillId="0" borderId="340" xfId="3" applyNumberFormat="1" applyFont="1" applyBorder="1" applyAlignment="1" applyProtection="1">
      <alignment horizontal="center" vertical="center" wrapText="1"/>
    </xf>
    <xf numFmtId="0" fontId="2" fillId="0" borderId="365" xfId="3" applyNumberFormat="1" applyFont="1" applyBorder="1" applyAlignment="1" applyProtection="1">
      <alignment horizontal="center" vertical="center" wrapText="1"/>
    </xf>
    <xf numFmtId="0" fontId="2" fillId="0" borderId="366" xfId="3" applyNumberFormat="1" applyFont="1" applyFill="1" applyBorder="1" applyAlignment="1" applyProtection="1">
      <alignment horizontal="center" vertical="center"/>
    </xf>
    <xf numFmtId="0" fontId="2" fillId="0" borderId="367" xfId="3" applyNumberFormat="1" applyFont="1" applyFill="1" applyBorder="1" applyAlignment="1" applyProtection="1">
      <alignment horizontal="center" vertical="center"/>
    </xf>
    <xf numFmtId="1" fontId="2" fillId="0" borderId="354" xfId="0" applyNumberFormat="1" applyFont="1" applyBorder="1" applyAlignment="1">
      <alignment horizontal="center" vertical="center"/>
    </xf>
    <xf numFmtId="0" fontId="2" fillId="0" borderId="342" xfId="3" applyNumberFormat="1" applyFont="1" applyBorder="1" applyAlignment="1" applyProtection="1">
      <alignment horizontal="center" vertical="center"/>
    </xf>
    <xf numFmtId="165" fontId="13" fillId="0" borderId="4" xfId="4" applyNumberFormat="1" applyFont="1" applyBorder="1" applyAlignment="1">
      <alignment horizontal="center" vertical="center"/>
    </xf>
    <xf numFmtId="164" fontId="13" fillId="0" borderId="85" xfId="4" applyFont="1" applyBorder="1" applyAlignment="1">
      <alignment horizontal="center" vertical="center"/>
    </xf>
    <xf numFmtId="164" fontId="2" fillId="0" borderId="0" xfId="4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0" xfId="4" applyNumberFormat="1" applyFont="1" applyAlignment="1">
      <alignment vertical="center"/>
    </xf>
    <xf numFmtId="1" fontId="13" fillId="0" borderId="371" xfId="4" applyNumberFormat="1" applyFont="1" applyBorder="1" applyAlignment="1">
      <alignment horizontal="center" vertical="center"/>
    </xf>
    <xf numFmtId="0" fontId="13" fillId="0" borderId="4" xfId="4" applyNumberFormat="1" applyFont="1" applyBorder="1" applyAlignment="1">
      <alignment horizontal="center" vertical="center"/>
    </xf>
    <xf numFmtId="164" fontId="1" fillId="0" borderId="0" xfId="4" applyFont="1" applyAlignment="1">
      <alignment horizontal="center" vertical="center"/>
    </xf>
    <xf numFmtId="0" fontId="13" fillId="0" borderId="370" xfId="0" applyFont="1" applyBorder="1" applyAlignment="1">
      <alignment horizontal="center" vertical="center"/>
    </xf>
    <xf numFmtId="167" fontId="7" fillId="3" borderId="117" xfId="2" applyNumberFormat="1" applyFont="1" applyFill="1" applyBorder="1" applyAlignment="1" applyProtection="1">
      <alignment horizontal="center" vertical="center"/>
    </xf>
    <xf numFmtId="167" fontId="7" fillId="3" borderId="47" xfId="3" applyNumberFormat="1" applyFont="1" applyFill="1" applyBorder="1" applyAlignment="1" applyProtection="1">
      <alignment horizontal="center" vertical="center"/>
    </xf>
    <xf numFmtId="7" fontId="2" fillId="3" borderId="73" xfId="3" applyNumberFormat="1" applyFont="1" applyFill="1" applyBorder="1" applyAlignment="1" applyProtection="1">
      <alignment horizontal="center" vertical="center"/>
    </xf>
    <xf numFmtId="7" fontId="2" fillId="3" borderId="75" xfId="3" applyNumberFormat="1" applyFont="1" applyFill="1" applyBorder="1" applyAlignment="1" applyProtection="1">
      <alignment horizontal="center" vertical="center"/>
    </xf>
    <xf numFmtId="167" fontId="7" fillId="3" borderId="66" xfId="3" applyNumberFormat="1" applyFont="1" applyFill="1" applyBorder="1" applyAlignment="1" applyProtection="1">
      <alignment horizontal="center" vertical="center"/>
    </xf>
    <xf numFmtId="7" fontId="2" fillId="3" borderId="16" xfId="3" applyNumberFormat="1" applyFont="1" applyFill="1" applyBorder="1" applyAlignment="1" applyProtection="1">
      <alignment horizontal="center" vertical="center"/>
    </xf>
    <xf numFmtId="7" fontId="2" fillId="3" borderId="17" xfId="3" applyNumberFormat="1" applyFont="1" applyFill="1" applyBorder="1" applyAlignment="1" applyProtection="1">
      <alignment horizontal="center" vertical="center"/>
    </xf>
    <xf numFmtId="164" fontId="5" fillId="0" borderId="0" xfId="4" applyFont="1" applyAlignment="1">
      <alignment horizontal="center" vertical="center"/>
    </xf>
    <xf numFmtId="167" fontId="7" fillId="3" borderId="140" xfId="3" applyNumberFormat="1" applyFont="1" applyFill="1" applyBorder="1" applyAlignment="1" applyProtection="1">
      <alignment horizontal="center" vertical="center"/>
    </xf>
    <xf numFmtId="167" fontId="2" fillId="3" borderId="141" xfId="3" applyNumberFormat="1" applyFont="1" applyFill="1" applyBorder="1" applyAlignment="1" applyProtection="1">
      <alignment horizontal="center" vertical="center"/>
    </xf>
    <xf numFmtId="167" fontId="2" fillId="3" borderId="142" xfId="3" applyNumberFormat="1" applyFont="1" applyFill="1" applyBorder="1" applyAlignment="1" applyProtection="1">
      <alignment horizontal="center" vertical="center"/>
    </xf>
    <xf numFmtId="167" fontId="7" fillId="3" borderId="160" xfId="3" applyNumberFormat="1" applyFont="1" applyFill="1" applyBorder="1" applyAlignment="1" applyProtection="1">
      <alignment horizontal="center" vertical="center"/>
    </xf>
    <xf numFmtId="7" fontId="2" fillId="3" borderId="161" xfId="3" applyNumberFormat="1" applyFont="1" applyFill="1" applyBorder="1" applyAlignment="1" applyProtection="1">
      <alignment horizontal="center" vertical="center"/>
    </xf>
    <xf numFmtId="167" fontId="7" fillId="3" borderId="164" xfId="3" applyNumberFormat="1" applyFont="1" applyFill="1" applyBorder="1" applyAlignment="1" applyProtection="1">
      <alignment horizontal="center" vertical="center"/>
    </xf>
    <xf numFmtId="167" fontId="2" fillId="3" borderId="163" xfId="3" applyNumberFormat="1" applyFont="1" applyFill="1" applyBorder="1" applyAlignment="1" applyProtection="1">
      <alignment horizontal="center" vertical="center"/>
    </xf>
    <xf numFmtId="167" fontId="7" fillId="3" borderId="168" xfId="3" applyNumberFormat="1" applyFont="1" applyFill="1" applyBorder="1" applyAlignment="1" applyProtection="1">
      <alignment horizontal="center" vertical="center"/>
    </xf>
    <xf numFmtId="7" fontId="2" fillId="3" borderId="169" xfId="3" applyNumberFormat="1" applyFont="1" applyFill="1" applyBorder="1" applyAlignment="1" applyProtection="1">
      <alignment horizontal="center" vertical="center"/>
    </xf>
    <xf numFmtId="7" fontId="2" fillId="3" borderId="170" xfId="3" applyNumberFormat="1" applyFont="1" applyFill="1" applyBorder="1" applyAlignment="1" applyProtection="1">
      <alignment horizontal="center" vertical="center"/>
    </xf>
    <xf numFmtId="167" fontId="7" fillId="3" borderId="179" xfId="2" applyNumberFormat="1" applyFont="1" applyFill="1" applyBorder="1" applyAlignment="1" applyProtection="1">
      <alignment horizontal="center" vertical="center"/>
    </xf>
    <xf numFmtId="0" fontId="7" fillId="0" borderId="0" xfId="4" applyNumberFormat="1" applyFont="1" applyAlignment="1">
      <alignment vertical="center"/>
    </xf>
    <xf numFmtId="1" fontId="7" fillId="0" borderId="371" xfId="4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70" xfId="0" applyFont="1" applyBorder="1" applyAlignment="1">
      <alignment horizontal="center" vertical="center"/>
    </xf>
    <xf numFmtId="7" fontId="23" fillId="3" borderId="50" xfId="3" applyNumberFormat="1" applyFont="1" applyFill="1" applyBorder="1" applyAlignment="1" applyProtection="1">
      <alignment horizontal="center" vertical="center"/>
    </xf>
    <xf numFmtId="7" fontId="23" fillId="3" borderId="51" xfId="3" applyNumberFormat="1" applyFont="1" applyFill="1" applyBorder="1" applyAlignment="1" applyProtection="1">
      <alignment horizontal="center" vertical="center"/>
    </xf>
    <xf numFmtId="7" fontId="23" fillId="3" borderId="188" xfId="3" applyNumberFormat="1" applyFont="1" applyFill="1" applyBorder="1" applyAlignment="1" applyProtection="1">
      <alignment horizontal="center" vertical="center"/>
    </xf>
    <xf numFmtId="7" fontId="23" fillId="3" borderId="71" xfId="3" applyNumberFormat="1" applyFont="1" applyFill="1" applyBorder="1" applyAlignment="1" applyProtection="1">
      <alignment horizontal="center" vertical="center"/>
    </xf>
    <xf numFmtId="7" fontId="23" fillId="3" borderId="22" xfId="3" applyNumberFormat="1" applyFont="1" applyFill="1" applyBorder="1" applyAlignment="1" applyProtection="1">
      <alignment horizontal="center" vertical="center"/>
    </xf>
    <xf numFmtId="7" fontId="7" fillId="3" borderId="168" xfId="3" applyNumberFormat="1" applyFont="1" applyFill="1" applyBorder="1" applyAlignment="1" applyProtection="1">
      <alignment horizontal="center" vertical="center"/>
    </xf>
    <xf numFmtId="7" fontId="7" fillId="3" borderId="224" xfId="3" applyNumberFormat="1" applyFont="1" applyFill="1" applyBorder="1" applyAlignment="1" applyProtection="1">
      <alignment horizontal="center" vertical="center"/>
    </xf>
    <xf numFmtId="7" fontId="2" fillId="3" borderId="225" xfId="3" applyNumberFormat="1" applyFont="1" applyFill="1" applyBorder="1" applyAlignment="1" applyProtection="1">
      <alignment horizontal="center" vertical="center"/>
    </xf>
    <xf numFmtId="7" fontId="2" fillId="3" borderId="226" xfId="3" applyNumberFormat="1" applyFont="1" applyFill="1" applyBorder="1" applyAlignment="1" applyProtection="1">
      <alignment horizontal="center" vertical="center"/>
    </xf>
    <xf numFmtId="167" fontId="10" fillId="3" borderId="44" xfId="0" applyNumberFormat="1" applyFont="1" applyFill="1" applyBorder="1" applyAlignment="1">
      <alignment horizontal="center" vertical="center"/>
    </xf>
    <xf numFmtId="1" fontId="7" fillId="0" borderId="0" xfId="4" applyNumberFormat="1" applyFont="1" applyAlignment="1">
      <alignment vertical="center"/>
    </xf>
    <xf numFmtId="1" fontId="7" fillId="0" borderId="0" xfId="4" applyNumberFormat="1" applyFont="1" applyAlignment="1">
      <alignment horizontal="center" vertical="center"/>
    </xf>
    <xf numFmtId="7" fontId="23" fillId="3" borderId="265" xfId="3" applyNumberFormat="1" applyFont="1" applyFill="1" applyBorder="1" applyAlignment="1" applyProtection="1">
      <alignment horizontal="center" vertical="center"/>
    </xf>
    <xf numFmtId="7" fontId="23" fillId="3" borderId="333" xfId="3" applyNumberFormat="1" applyFont="1" applyFill="1" applyBorder="1" applyAlignment="1" applyProtection="1">
      <alignment horizontal="center" vertical="center"/>
    </xf>
    <xf numFmtId="7" fontId="23" fillId="3" borderId="266" xfId="3" applyNumberFormat="1" applyFont="1" applyFill="1" applyBorder="1" applyAlignment="1" applyProtection="1">
      <alignment horizontal="center" vertical="center"/>
    </xf>
    <xf numFmtId="7" fontId="23" fillId="3" borderId="267" xfId="3" applyNumberFormat="1" applyFont="1" applyFill="1" applyBorder="1" applyAlignment="1" applyProtection="1">
      <alignment horizontal="center" vertical="center"/>
    </xf>
    <xf numFmtId="7" fontId="23" fillId="3" borderId="251" xfId="3" applyNumberFormat="1" applyFont="1" applyFill="1" applyBorder="1" applyAlignment="1" applyProtection="1">
      <alignment horizontal="center" vertical="center"/>
    </xf>
    <xf numFmtId="7" fontId="23" fillId="3" borderId="268" xfId="3" applyNumberFormat="1" applyFont="1" applyFill="1" applyBorder="1" applyAlignment="1" applyProtection="1">
      <alignment horizontal="center" vertical="center"/>
    </xf>
    <xf numFmtId="7" fontId="2" fillId="3" borderId="216" xfId="3" applyNumberFormat="1" applyFont="1" applyFill="1" applyBorder="1" applyAlignment="1" applyProtection="1">
      <alignment horizontal="center" vertical="center"/>
    </xf>
    <xf numFmtId="7" fontId="2" fillId="3" borderId="217" xfId="3" applyNumberFormat="1" applyFont="1" applyFill="1" applyBorder="1" applyAlignment="1" applyProtection="1">
      <alignment horizontal="center" vertical="center"/>
    </xf>
    <xf numFmtId="7" fontId="7" fillId="3" borderId="176" xfId="3" applyNumberFormat="1" applyFont="1" applyFill="1" applyBorder="1" applyAlignment="1" applyProtection="1">
      <alignment horizontal="center" vertical="center"/>
    </xf>
    <xf numFmtId="7" fontId="2" fillId="3" borderId="220" xfId="3" applyNumberFormat="1" applyFont="1" applyFill="1" applyBorder="1" applyAlignment="1" applyProtection="1">
      <alignment horizontal="center" vertical="center"/>
    </xf>
    <xf numFmtId="7" fontId="7" fillId="3" borderId="272" xfId="3" applyNumberFormat="1" applyFont="1" applyFill="1" applyBorder="1" applyAlignment="1" applyProtection="1">
      <alignment horizontal="center" vertical="center"/>
    </xf>
    <xf numFmtId="7" fontId="2" fillId="3" borderId="222" xfId="3" applyNumberFormat="1" applyFont="1" applyFill="1" applyBorder="1" applyAlignment="1" applyProtection="1">
      <alignment horizontal="center" vertical="center"/>
    </xf>
    <xf numFmtId="7" fontId="7" fillId="3" borderId="277" xfId="3" applyNumberFormat="1" applyFont="1" applyFill="1" applyBorder="1" applyAlignment="1" applyProtection="1">
      <alignment horizontal="center" vertical="center"/>
    </xf>
    <xf numFmtId="7" fontId="2" fillId="3" borderId="278" xfId="3" applyNumberFormat="1" applyFont="1" applyFill="1" applyBorder="1" applyAlignment="1" applyProtection="1">
      <alignment horizontal="center" vertical="center"/>
    </xf>
    <xf numFmtId="7" fontId="2" fillId="3" borderId="279" xfId="3" applyNumberFormat="1" applyFont="1" applyFill="1" applyBorder="1" applyAlignment="1" applyProtection="1">
      <alignment horizontal="center" vertical="center"/>
    </xf>
    <xf numFmtId="7" fontId="7" fillId="3" borderId="299" xfId="3" applyNumberFormat="1" applyFont="1" applyFill="1" applyBorder="1" applyAlignment="1" applyProtection="1">
      <alignment horizontal="center" vertical="center"/>
    </xf>
    <xf numFmtId="7" fontId="2" fillId="3" borderId="274" xfId="3" applyNumberFormat="1" applyFont="1" applyFill="1" applyBorder="1" applyAlignment="1" applyProtection="1">
      <alignment horizontal="center" vertical="center"/>
    </xf>
    <xf numFmtId="7" fontId="2" fillId="3" borderId="292" xfId="3" applyNumberFormat="1" applyFont="1" applyFill="1" applyBorder="1" applyAlignment="1" applyProtection="1">
      <alignment horizontal="center" vertical="center"/>
    </xf>
    <xf numFmtId="7" fontId="23" fillId="3" borderId="351" xfId="3" applyNumberFormat="1" applyFont="1" applyFill="1" applyBorder="1" applyAlignment="1" applyProtection="1">
      <alignment horizontal="center" vertical="center"/>
    </xf>
    <xf numFmtId="7" fontId="2" fillId="3" borderId="291" xfId="3" applyNumberFormat="1" applyFont="1" applyFill="1" applyBorder="1" applyAlignment="1" applyProtection="1">
      <alignment horizontal="center" vertical="center"/>
    </xf>
    <xf numFmtId="7" fontId="7" fillId="3" borderId="171" xfId="3" applyNumberFormat="1" applyFont="1" applyFill="1" applyBorder="1" applyAlignment="1" applyProtection="1">
      <alignment horizontal="center" vertical="center"/>
    </xf>
    <xf numFmtId="7" fontId="2" fillId="3" borderId="291" xfId="3" applyNumberFormat="1" applyFont="1" applyFill="1" applyBorder="1" applyAlignment="1" applyProtection="1">
      <alignment horizontal="center" vertical="center" wrapText="1"/>
    </xf>
    <xf numFmtId="7" fontId="7" fillId="3" borderId="171" xfId="3" applyNumberFormat="1" applyFont="1" applyFill="1" applyBorder="1" applyAlignment="1" applyProtection="1">
      <alignment horizontal="center" vertical="center" wrapText="1"/>
    </xf>
    <xf numFmtId="7" fontId="2" fillId="3" borderId="169" xfId="3" applyNumberFormat="1" applyFont="1" applyFill="1" applyBorder="1" applyAlignment="1" applyProtection="1">
      <alignment horizontal="center" vertical="center" wrapText="1"/>
    </xf>
    <xf numFmtId="7" fontId="2" fillId="3" borderId="292" xfId="3" applyNumberFormat="1" applyFont="1" applyFill="1" applyBorder="1" applyAlignment="1" applyProtection="1">
      <alignment horizontal="center" vertical="center" wrapText="1"/>
    </xf>
    <xf numFmtId="7" fontId="2" fillId="3" borderId="368" xfId="3" applyNumberFormat="1" applyFont="1" applyFill="1" applyBorder="1" applyAlignment="1" applyProtection="1">
      <alignment horizontal="center" vertical="center"/>
    </xf>
    <xf numFmtId="1" fontId="13" fillId="0" borderId="305" xfId="4" applyNumberFormat="1" applyFont="1" applyBorder="1" applyAlignment="1">
      <alignment horizontal="center" vertical="center"/>
    </xf>
    <xf numFmtId="7" fontId="13" fillId="3" borderId="168" xfId="3" applyNumberFormat="1" applyFont="1" applyFill="1" applyBorder="1" applyAlignment="1" applyProtection="1">
      <alignment horizontal="center" vertical="center"/>
    </xf>
    <xf numFmtId="7" fontId="5" fillId="3" borderId="169" xfId="3" applyNumberFormat="1" applyFont="1" applyFill="1" applyBorder="1" applyAlignment="1" applyProtection="1">
      <alignment horizontal="center" vertical="center"/>
    </xf>
    <xf numFmtId="7" fontId="5" fillId="3" borderId="292" xfId="3" applyNumberFormat="1" applyFont="1" applyFill="1" applyBorder="1" applyAlignment="1" applyProtection="1">
      <alignment horizontal="center" vertical="center"/>
    </xf>
    <xf numFmtId="7" fontId="13" fillId="3" borderId="169" xfId="3" applyNumberFormat="1" applyFont="1" applyFill="1" applyBorder="1" applyAlignment="1" applyProtection="1">
      <alignment horizontal="center" vertical="center"/>
    </xf>
    <xf numFmtId="7" fontId="13" fillId="3" borderId="229" xfId="3" applyNumberFormat="1" applyFont="1" applyFill="1" applyBorder="1" applyAlignment="1" applyProtection="1">
      <alignment horizontal="center" vertical="center"/>
    </xf>
    <xf numFmtId="7" fontId="5" fillId="3" borderId="229" xfId="3" applyNumberFormat="1" applyFont="1" applyFill="1" applyBorder="1" applyAlignment="1" applyProtection="1">
      <alignment horizontal="center" vertical="center"/>
    </xf>
    <xf numFmtId="7" fontId="5" fillId="3" borderId="223" xfId="3" applyNumberFormat="1" applyFont="1" applyFill="1" applyBorder="1" applyAlignment="1" applyProtection="1">
      <alignment horizontal="center" vertical="center"/>
    </xf>
    <xf numFmtId="167" fontId="7" fillId="3" borderId="329" xfId="2" applyNumberFormat="1" applyFont="1" applyFill="1" applyBorder="1" applyAlignment="1" applyProtection="1">
      <alignment horizontal="center" vertical="center"/>
    </xf>
    <xf numFmtId="164" fontId="2" fillId="0" borderId="12" xfId="4" applyBorder="1" applyAlignment="1">
      <alignment vertical="center"/>
    </xf>
    <xf numFmtId="164" fontId="2" fillId="0" borderId="32" xfId="4" applyBorder="1" applyAlignment="1">
      <alignment vertical="center"/>
    </xf>
    <xf numFmtId="164" fontId="2" fillId="0" borderId="0" xfId="4" applyAlignment="1">
      <alignment vertical="center"/>
    </xf>
    <xf numFmtId="164" fontId="2" fillId="0" borderId="38" xfId="4" applyBorder="1" applyAlignment="1">
      <alignment vertical="center"/>
    </xf>
    <xf numFmtId="164" fontId="16" fillId="4" borderId="55" xfId="4" applyFont="1" applyFill="1" applyBorder="1" applyAlignment="1">
      <alignment horizontal="center" vertical="center"/>
    </xf>
    <xf numFmtId="164" fontId="16" fillId="4" borderId="42" xfId="4" applyFont="1" applyFill="1" applyBorder="1" applyAlignment="1">
      <alignment horizontal="center" vertical="center"/>
    </xf>
    <xf numFmtId="164" fontId="16" fillId="4" borderId="19" xfId="4" applyFont="1" applyFill="1" applyBorder="1" applyAlignment="1">
      <alignment horizontal="center" vertical="center"/>
    </xf>
    <xf numFmtId="164" fontId="1" fillId="4" borderId="103" xfId="4" applyFont="1" applyFill="1" applyBorder="1" applyAlignment="1">
      <alignment horizontal="center" vertical="center"/>
    </xf>
    <xf numFmtId="164" fontId="1" fillId="4" borderId="1" xfId="4" applyFont="1" applyFill="1" applyBorder="1" applyAlignment="1">
      <alignment horizontal="center" vertical="center"/>
    </xf>
    <xf numFmtId="164" fontId="1" fillId="4" borderId="8" xfId="4" applyFont="1" applyFill="1" applyBorder="1" applyAlignment="1">
      <alignment horizontal="center" vertical="center"/>
    </xf>
    <xf numFmtId="164" fontId="7" fillId="0" borderId="32" xfId="4" applyFont="1" applyBorder="1" applyAlignment="1">
      <alignment horizontal="center" vertical="center"/>
    </xf>
    <xf numFmtId="164" fontId="7" fillId="0" borderId="0" xfId="4" applyFont="1" applyAlignment="1">
      <alignment horizontal="center" vertical="center"/>
    </xf>
    <xf numFmtId="164" fontId="1" fillId="0" borderId="118" xfId="4" applyFont="1" applyBorder="1" applyAlignment="1">
      <alignment vertical="center"/>
    </xf>
    <xf numFmtId="164" fontId="1" fillId="0" borderId="119" xfId="4" applyFont="1" applyBorder="1" applyAlignment="1">
      <alignment vertical="center"/>
    </xf>
    <xf numFmtId="164" fontId="1" fillId="0" borderId="120" xfId="4" applyFont="1" applyBorder="1" applyAlignment="1">
      <alignment vertical="center"/>
    </xf>
    <xf numFmtId="0" fontId="17" fillId="0" borderId="3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2" fillId="0" borderId="3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8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38" xfId="0" applyFont="1" applyBorder="1" applyAlignment="1">
      <alignment vertical="center"/>
    </xf>
    <xf numFmtId="164" fontId="16" fillId="4" borderId="49" xfId="4" applyFont="1" applyFill="1" applyBorder="1" applyAlignment="1">
      <alignment horizontal="center" vertical="center"/>
    </xf>
    <xf numFmtId="164" fontId="16" fillId="4" borderId="100" xfId="4" applyFont="1" applyFill="1" applyBorder="1" applyAlignment="1">
      <alignment horizontal="center" vertical="center"/>
    </xf>
    <xf numFmtId="164" fontId="2" fillId="0" borderId="4" xfId="4" applyBorder="1" applyAlignment="1">
      <alignment horizontal="left" vertical="center"/>
    </xf>
    <xf numFmtId="164" fontId="13" fillId="3" borderId="117" xfId="4" applyFont="1" applyFill="1" applyBorder="1" applyAlignment="1">
      <alignment horizontal="center" vertical="center"/>
    </xf>
    <xf numFmtId="164" fontId="17" fillId="0" borderId="32" xfId="4" applyFont="1" applyBorder="1" applyAlignment="1">
      <alignment horizontal="center" vertical="center"/>
    </xf>
    <xf numFmtId="164" fontId="17" fillId="0" borderId="0" xfId="4" applyFont="1" applyAlignment="1">
      <alignment horizontal="center" vertical="center"/>
    </xf>
    <xf numFmtId="164" fontId="17" fillId="0" borderId="38" xfId="4" applyFont="1" applyBorder="1" applyAlignment="1">
      <alignment horizontal="center" vertical="center"/>
    </xf>
    <xf numFmtId="164" fontId="13" fillId="0" borderId="59" xfId="4" applyFont="1" applyBorder="1" applyAlignment="1">
      <alignment horizontal="center" vertical="center"/>
    </xf>
    <xf numFmtId="164" fontId="13" fillId="0" borderId="60" xfId="4" applyFont="1" applyBorder="1" applyAlignment="1">
      <alignment horizontal="center" vertical="center"/>
    </xf>
    <xf numFmtId="164" fontId="13" fillId="0" borderId="61" xfId="4" applyFont="1" applyBorder="1" applyAlignment="1">
      <alignment horizontal="center" vertical="center"/>
    </xf>
    <xf numFmtId="164" fontId="13" fillId="3" borderId="114" xfId="4" applyFont="1" applyFill="1" applyBorder="1" applyAlignment="1">
      <alignment horizontal="center" vertical="center"/>
    </xf>
    <xf numFmtId="164" fontId="13" fillId="3" borderId="115" xfId="4" applyFont="1" applyFill="1" applyBorder="1" applyAlignment="1">
      <alignment horizontal="center" vertical="center"/>
    </xf>
    <xf numFmtId="164" fontId="13" fillId="3" borderId="116" xfId="4" applyFont="1" applyFill="1" applyBorder="1" applyAlignment="1">
      <alignment horizontal="center" vertical="center"/>
    </xf>
    <xf numFmtId="164" fontId="13" fillId="0" borderId="74" xfId="4" applyFont="1" applyBorder="1" applyAlignment="1">
      <alignment horizontal="center" vertical="center"/>
    </xf>
    <xf numFmtId="164" fontId="13" fillId="0" borderId="1" xfId="4" applyFont="1" applyBorder="1" applyAlignment="1">
      <alignment horizontal="center" vertical="center"/>
    </xf>
    <xf numFmtId="164" fontId="13" fillId="4" borderId="65" xfId="4" applyFont="1" applyFill="1" applyBorder="1" applyAlignment="1">
      <alignment horizontal="center" vertical="center" wrapText="1"/>
    </xf>
    <xf numFmtId="164" fontId="13" fillId="4" borderId="15" xfId="4" applyFont="1" applyFill="1" applyBorder="1" applyAlignment="1">
      <alignment horizontal="center" vertical="center" wrapText="1"/>
    </xf>
    <xf numFmtId="164" fontId="13" fillId="4" borderId="97" xfId="4" applyFont="1" applyFill="1" applyBorder="1" applyAlignment="1">
      <alignment horizontal="center" vertical="center" wrapText="1"/>
    </xf>
    <xf numFmtId="164" fontId="1" fillId="4" borderId="65" xfId="4" applyFont="1" applyFill="1" applyBorder="1" applyAlignment="1">
      <alignment horizontal="center" vertical="center"/>
    </xf>
    <xf numFmtId="164" fontId="1" fillId="4" borderId="15" xfId="4" applyFont="1" applyFill="1" applyBorder="1" applyAlignment="1">
      <alignment horizontal="center" vertical="center"/>
    </xf>
    <xf numFmtId="164" fontId="1" fillId="4" borderId="97" xfId="4" applyFont="1" applyFill="1" applyBorder="1" applyAlignment="1">
      <alignment horizontal="center" vertical="center"/>
    </xf>
    <xf numFmtId="164" fontId="5" fillId="4" borderId="65" xfId="4" applyFont="1" applyFill="1" applyBorder="1" applyAlignment="1">
      <alignment horizontal="center" vertical="center"/>
    </xf>
    <xf numFmtId="164" fontId="5" fillId="4" borderId="15" xfId="4" applyFont="1" applyFill="1" applyBorder="1" applyAlignment="1">
      <alignment horizontal="center" vertical="center"/>
    </xf>
    <xf numFmtId="164" fontId="5" fillId="4" borderId="97" xfId="4" applyFont="1" applyFill="1" applyBorder="1" applyAlignment="1">
      <alignment horizontal="center" vertical="center"/>
    </xf>
    <xf numFmtId="164" fontId="5" fillId="4" borderId="65" xfId="4" applyFont="1" applyFill="1" applyBorder="1" applyAlignment="1">
      <alignment horizontal="center" vertical="center" wrapText="1"/>
    </xf>
    <xf numFmtId="164" fontId="5" fillId="4" borderId="15" xfId="4" applyFont="1" applyFill="1" applyBorder="1" applyAlignment="1">
      <alignment horizontal="center" vertical="center" wrapText="1"/>
    </xf>
    <xf numFmtId="164" fontId="5" fillId="4" borderId="97" xfId="4" applyFont="1" applyFill="1" applyBorder="1" applyAlignment="1">
      <alignment horizontal="center" vertical="center" wrapText="1"/>
    </xf>
    <xf numFmtId="164" fontId="1" fillId="4" borderId="67" xfId="4" applyFont="1" applyFill="1" applyBorder="1" applyAlignment="1">
      <alignment horizontal="center" vertical="center"/>
    </xf>
    <xf numFmtId="164" fontId="1" fillId="4" borderId="98" xfId="4" applyFont="1" applyFill="1" applyBorder="1" applyAlignment="1">
      <alignment horizontal="center" vertical="center"/>
    </xf>
    <xf numFmtId="164" fontId="1" fillId="4" borderId="99" xfId="4" applyFont="1" applyFill="1" applyBorder="1" applyAlignment="1">
      <alignment horizontal="center" vertical="center"/>
    </xf>
    <xf numFmtId="164" fontId="1" fillId="4" borderId="48" xfId="4" applyFont="1" applyFill="1" applyBorder="1" applyAlignment="1">
      <alignment horizontal="center" vertical="center"/>
    </xf>
    <xf numFmtId="164" fontId="1" fillId="4" borderId="74" xfId="4" applyFont="1" applyFill="1" applyBorder="1" applyAlignment="1">
      <alignment horizontal="center" vertical="center"/>
    </xf>
    <xf numFmtId="164" fontId="1" fillId="4" borderId="84" xfId="4" applyFont="1" applyFill="1" applyBorder="1" applyAlignment="1">
      <alignment horizontal="center" vertical="center"/>
    </xf>
    <xf numFmtId="164" fontId="5" fillId="4" borderId="48" xfId="4" applyFont="1" applyFill="1" applyBorder="1" applyAlignment="1">
      <alignment horizontal="center" vertical="center" wrapText="1"/>
    </xf>
    <xf numFmtId="164" fontId="5" fillId="4" borderId="74" xfId="4" applyFont="1" applyFill="1" applyBorder="1" applyAlignment="1">
      <alignment horizontal="center" vertical="center" wrapText="1"/>
    </xf>
    <xf numFmtId="164" fontId="5" fillId="4" borderId="84" xfId="4" applyFont="1" applyFill="1" applyBorder="1" applyAlignment="1">
      <alignment horizontal="center" vertical="center" wrapText="1"/>
    </xf>
    <xf numFmtId="164" fontId="5" fillId="4" borderId="79" xfId="4" applyFont="1" applyFill="1" applyBorder="1" applyAlignment="1">
      <alignment horizontal="center" vertical="center"/>
    </xf>
    <xf numFmtId="164" fontId="5" fillId="4" borderId="105" xfId="4" applyFont="1" applyFill="1" applyBorder="1" applyAlignment="1">
      <alignment horizontal="center" vertical="center"/>
    </xf>
    <xf numFmtId="164" fontId="5" fillId="4" borderId="134" xfId="4" applyFont="1" applyFill="1" applyBorder="1" applyAlignment="1">
      <alignment vertical="center"/>
    </xf>
    <xf numFmtId="164" fontId="5" fillId="4" borderId="27" xfId="4" applyFont="1" applyFill="1" applyBorder="1" applyAlignment="1">
      <alignment vertical="center"/>
    </xf>
    <xf numFmtId="164" fontId="5" fillId="4" borderId="135" xfId="4" applyFont="1" applyFill="1" applyBorder="1" applyAlignment="1">
      <alignment vertical="center"/>
    </xf>
    <xf numFmtId="164" fontId="13" fillId="4" borderId="139" xfId="4" applyFont="1" applyFill="1" applyBorder="1" applyAlignment="1">
      <alignment horizontal="center" vertical="center" wrapText="1"/>
    </xf>
    <xf numFmtId="164" fontId="5" fillId="4" borderId="143" xfId="4" applyFont="1" applyFill="1" applyBorder="1" applyAlignment="1">
      <alignment vertical="center"/>
    </xf>
    <xf numFmtId="164" fontId="5" fillId="4" borderId="144" xfId="4" applyFont="1" applyFill="1" applyBorder="1" applyAlignment="1">
      <alignment vertical="center"/>
    </xf>
    <xf numFmtId="164" fontId="5" fillId="4" borderId="145" xfId="4" applyFont="1" applyFill="1" applyBorder="1" applyAlignment="1">
      <alignment vertical="center"/>
    </xf>
    <xf numFmtId="164" fontId="16" fillId="4" borderId="149" xfId="4" applyFont="1" applyFill="1" applyBorder="1" applyAlignment="1">
      <alignment horizontal="center" vertical="center"/>
    </xf>
    <xf numFmtId="164" fontId="16" fillId="4" borderId="150" xfId="4" applyFont="1" applyFill="1" applyBorder="1" applyAlignment="1">
      <alignment horizontal="center" vertical="center"/>
    </xf>
    <xf numFmtId="164" fontId="16" fillId="4" borderId="151" xfId="4" applyFont="1" applyFill="1" applyBorder="1" applyAlignment="1">
      <alignment horizontal="center" vertical="center"/>
    </xf>
    <xf numFmtId="164" fontId="1" fillId="4" borderId="155" xfId="4" applyFont="1" applyFill="1" applyBorder="1" applyAlignment="1">
      <alignment horizontal="center" vertical="center"/>
    </xf>
    <xf numFmtId="164" fontId="1" fillId="4" borderId="27" xfId="4" applyFont="1" applyFill="1" applyBorder="1" applyAlignment="1">
      <alignment horizontal="center" vertical="center"/>
    </xf>
    <xf numFmtId="164" fontId="1" fillId="4" borderId="28" xfId="4" applyFont="1" applyFill="1" applyBorder="1" applyAlignment="1">
      <alignment horizontal="center" vertical="center"/>
    </xf>
    <xf numFmtId="164" fontId="5" fillId="4" borderId="139" xfId="4" applyFont="1" applyFill="1" applyBorder="1" applyAlignment="1">
      <alignment horizontal="center" vertical="center" wrapText="1"/>
    </xf>
    <xf numFmtId="164" fontId="5" fillId="4" borderId="159" xfId="4" applyFont="1" applyFill="1" applyBorder="1" applyAlignment="1">
      <alignment horizontal="center" vertical="center" wrapText="1"/>
    </xf>
    <xf numFmtId="164" fontId="1" fillId="4" borderId="139" xfId="4" applyFont="1" applyFill="1" applyBorder="1" applyAlignment="1">
      <alignment horizontal="center" vertical="center"/>
    </xf>
    <xf numFmtId="164" fontId="1" fillId="4" borderId="159" xfId="4" applyFont="1" applyFill="1" applyBorder="1" applyAlignment="1">
      <alignment horizontal="center" vertical="center"/>
    </xf>
    <xf numFmtId="164" fontId="5" fillId="4" borderId="163" xfId="4" applyFont="1" applyFill="1" applyBorder="1" applyAlignment="1">
      <alignment horizontal="center" vertical="center" wrapText="1"/>
    </xf>
    <xf numFmtId="164" fontId="13" fillId="3" borderId="179" xfId="4" applyFont="1" applyFill="1" applyBorder="1" applyAlignment="1">
      <alignment horizontal="center" vertical="center"/>
    </xf>
    <xf numFmtId="164" fontId="1" fillId="0" borderId="180" xfId="4" applyFont="1" applyBorder="1" applyAlignment="1">
      <alignment vertical="center"/>
    </xf>
    <xf numFmtId="164" fontId="1" fillId="0" borderId="181" xfId="4" applyFont="1" applyBorder="1" applyAlignment="1">
      <alignment vertical="center"/>
    </xf>
    <xf numFmtId="164" fontId="1" fillId="0" borderId="182" xfId="4" applyFont="1" applyBorder="1" applyAlignment="1">
      <alignment vertical="center"/>
    </xf>
    <xf numFmtId="164" fontId="1" fillId="4" borderId="166" xfId="4" applyFont="1" applyFill="1" applyBorder="1" applyAlignment="1">
      <alignment vertical="center"/>
    </xf>
    <xf numFmtId="164" fontId="1" fillId="4" borderId="144" xfId="4" applyFont="1" applyFill="1" applyBorder="1" applyAlignment="1">
      <alignment vertical="center"/>
    </xf>
    <xf numFmtId="164" fontId="1" fillId="4" borderId="145" xfId="4" applyFont="1" applyFill="1" applyBorder="1" applyAlignment="1">
      <alignment vertical="center"/>
    </xf>
    <xf numFmtId="164" fontId="13" fillId="0" borderId="4" xfId="4" applyFont="1" applyBorder="1" applyAlignment="1">
      <alignment horizontal="center" vertical="center"/>
    </xf>
    <xf numFmtId="164" fontId="13" fillId="0" borderId="85" xfId="4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1" fillId="3" borderId="41" xfId="0" applyFont="1" applyFill="1" applyBorder="1" applyAlignment="1">
      <alignment horizontal="center" vertical="center"/>
    </xf>
    <xf numFmtId="0" fontId="21" fillId="3" borderId="237" xfId="0" applyFont="1" applyFill="1" applyBorder="1" applyAlignment="1">
      <alignment horizontal="center" vertical="center"/>
    </xf>
    <xf numFmtId="0" fontId="21" fillId="3" borderId="238" xfId="0" applyFont="1" applyFill="1" applyBorder="1" applyAlignment="1">
      <alignment horizontal="center" vertical="center"/>
    </xf>
    <xf numFmtId="1" fontId="2" fillId="0" borderId="233" xfId="0" applyNumberFormat="1" applyFont="1" applyBorder="1" applyAlignment="1">
      <alignment horizontal="center" vertical="center"/>
    </xf>
    <xf numFmtId="1" fontId="2" fillId="0" borderId="214" xfId="0" applyNumberFormat="1" applyFont="1" applyBorder="1" applyAlignment="1">
      <alignment horizontal="center" vertical="center"/>
    </xf>
    <xf numFmtId="1" fontId="2" fillId="0" borderId="234" xfId="0" applyNumberFormat="1" applyFont="1" applyBorder="1" applyAlignment="1">
      <alignment horizontal="center" vertical="center"/>
    </xf>
    <xf numFmtId="1" fontId="2" fillId="0" borderId="235" xfId="0" applyNumberFormat="1" applyFont="1" applyBorder="1" applyAlignment="1">
      <alignment horizontal="center" vertical="center"/>
    </xf>
    <xf numFmtId="1" fontId="2" fillId="0" borderId="194" xfId="0" applyNumberFormat="1" applyFont="1" applyBorder="1" applyAlignment="1">
      <alignment horizontal="center" vertical="center"/>
    </xf>
    <xf numFmtId="1" fontId="2" fillId="0" borderId="236" xfId="0" applyNumberFormat="1" applyFont="1" applyBorder="1" applyAlignment="1">
      <alignment horizontal="center" vertical="center"/>
    </xf>
    <xf numFmtId="0" fontId="21" fillId="0" borderId="232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" fillId="0" borderId="239" xfId="0" applyFont="1" applyBorder="1" applyAlignment="1">
      <alignment vertical="center"/>
    </xf>
    <xf numFmtId="0" fontId="1" fillId="0" borderId="181" xfId="0" applyFont="1" applyBorder="1" applyAlignment="1">
      <alignment vertical="center"/>
    </xf>
    <xf numFmtId="0" fontId="1" fillId="0" borderId="182" xfId="0" applyFont="1" applyBorder="1" applyAlignment="1">
      <alignment vertical="center"/>
    </xf>
    <xf numFmtId="0" fontId="10" fillId="0" borderId="3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38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38" xfId="0" applyFont="1" applyBorder="1" applyAlignment="1">
      <alignment vertical="center"/>
    </xf>
    <xf numFmtId="0" fontId="16" fillId="0" borderId="32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38" xfId="0" applyFont="1" applyBorder="1" applyAlignment="1">
      <alignment vertical="center"/>
    </xf>
    <xf numFmtId="1" fontId="16" fillId="0" borderId="49" xfId="0" applyNumberFormat="1" applyFont="1" applyBorder="1" applyAlignment="1">
      <alignment horizontal="center" vertical="center"/>
    </xf>
    <xf numFmtId="1" fontId="16" fillId="0" borderId="71" xfId="0" applyNumberFormat="1" applyFont="1" applyBorder="1" applyAlignment="1">
      <alignment horizontal="center" vertical="center"/>
    </xf>
    <xf numFmtId="1" fontId="16" fillId="0" borderId="54" xfId="0" applyNumberFormat="1" applyFont="1" applyBorder="1" applyAlignment="1">
      <alignment horizontal="center" vertical="center"/>
    </xf>
    <xf numFmtId="164" fontId="13" fillId="0" borderId="15" xfId="4" applyFont="1" applyBorder="1" applyAlignment="1">
      <alignment horizontal="center" vertical="center"/>
    </xf>
    <xf numFmtId="0" fontId="5" fillId="0" borderId="372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164" fontId="5" fillId="0" borderId="372" xfId="4" applyFont="1" applyBorder="1" applyAlignment="1">
      <alignment horizontal="right" vertical="center"/>
    </xf>
    <xf numFmtId="164" fontId="5" fillId="0" borderId="0" xfId="4" applyFont="1" applyAlignment="1">
      <alignment horizontal="right" vertical="center"/>
    </xf>
    <xf numFmtId="164" fontId="8" fillId="0" borderId="183" xfId="4" applyFont="1" applyBorder="1" applyAlignment="1">
      <alignment horizontal="center" vertical="center"/>
    </xf>
    <xf numFmtId="164" fontId="8" fillId="0" borderId="184" xfId="4" applyFont="1" applyBorder="1" applyAlignment="1">
      <alignment horizontal="center" vertical="center"/>
    </xf>
    <xf numFmtId="164" fontId="8" fillId="0" borderId="185" xfId="4" applyFont="1" applyBorder="1" applyAlignment="1">
      <alignment horizontal="center" vertical="center"/>
    </xf>
    <xf numFmtId="0" fontId="7" fillId="0" borderId="187" xfId="0" applyFont="1" applyBorder="1" applyAlignment="1">
      <alignment horizontal="center" vertical="center" wrapText="1"/>
    </xf>
    <xf numFmtId="0" fontId="7" fillId="0" borderId="183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71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18" fillId="0" borderId="187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7" fillId="0" borderId="371" xfId="4" applyNumberFormat="1" applyFont="1" applyBorder="1" applyAlignment="1">
      <alignment horizontal="center" vertical="center"/>
    </xf>
    <xf numFmtId="1" fontId="7" fillId="0" borderId="369" xfId="4" applyNumberFormat="1" applyFont="1" applyBorder="1" applyAlignment="1">
      <alignment horizontal="center" vertical="center"/>
    </xf>
    <xf numFmtId="164" fontId="2" fillId="0" borderId="0" xfId="4" applyAlignment="1">
      <alignment horizontal="right" vertical="center"/>
    </xf>
    <xf numFmtId="0" fontId="21" fillId="3" borderId="287" xfId="0" applyFont="1" applyFill="1" applyBorder="1" applyAlignment="1">
      <alignment horizontal="center" vertical="center"/>
    </xf>
    <xf numFmtId="0" fontId="21" fillId="3" borderId="338" xfId="0" applyFont="1" applyFill="1" applyBorder="1" applyAlignment="1">
      <alignment horizontal="center" vertical="center"/>
    </xf>
    <xf numFmtId="0" fontId="21" fillId="3" borderId="288" xfId="0" applyFont="1" applyFill="1" applyBorder="1" applyAlignment="1">
      <alignment horizontal="center" vertical="center"/>
    </xf>
    <xf numFmtId="0" fontId="21" fillId="3" borderId="345" xfId="0" applyFont="1" applyFill="1" applyBorder="1" applyAlignment="1">
      <alignment horizontal="center" vertical="center"/>
    </xf>
    <xf numFmtId="0" fontId="21" fillId="3" borderId="289" xfId="0" applyFont="1" applyFill="1" applyBorder="1" applyAlignment="1">
      <alignment horizontal="center" vertical="center"/>
    </xf>
    <xf numFmtId="0" fontId="1" fillId="0" borderId="339" xfId="0" applyFont="1" applyBorder="1" applyAlignment="1">
      <alignment vertical="center"/>
    </xf>
    <xf numFmtId="0" fontId="1" fillId="0" borderId="344" xfId="0" applyFont="1" applyBorder="1" applyAlignment="1">
      <alignment vertical="center"/>
    </xf>
    <xf numFmtId="0" fontId="18" fillId="0" borderId="249" xfId="0" applyFont="1" applyBorder="1" applyAlignment="1">
      <alignment horizontal="center" vertical="center"/>
    </xf>
    <xf numFmtId="0" fontId="7" fillId="0" borderId="249" xfId="0" applyFont="1" applyBorder="1" applyAlignment="1">
      <alignment horizontal="center" vertical="center" wrapText="1"/>
    </xf>
    <xf numFmtId="0" fontId="7" fillId="0" borderId="250" xfId="0" applyFont="1" applyBorder="1" applyAlignment="1">
      <alignment horizontal="center" vertical="center" wrapText="1"/>
    </xf>
    <xf numFmtId="0" fontId="7" fillId="0" borderId="240" xfId="0" applyFont="1" applyBorder="1" applyAlignment="1">
      <alignment horizontal="center" vertical="center" wrapText="1"/>
    </xf>
    <xf numFmtId="0" fontId="7" fillId="0" borderId="251" xfId="0" applyFont="1" applyBorder="1" applyAlignment="1">
      <alignment horizontal="center" vertical="center"/>
    </xf>
    <xf numFmtId="0" fontId="7" fillId="0" borderId="330" xfId="0" applyFont="1" applyBorder="1" applyAlignment="1">
      <alignment horizontal="center" vertical="center"/>
    </xf>
    <xf numFmtId="1" fontId="24" fillId="0" borderId="244" xfId="0" applyNumberFormat="1" applyFont="1" applyBorder="1" applyAlignment="1">
      <alignment horizontal="center" vertical="center"/>
    </xf>
    <xf numFmtId="1" fontId="24" fillId="0" borderId="330" xfId="0" applyNumberFormat="1" applyFont="1" applyBorder="1" applyAlignment="1">
      <alignment horizontal="center" vertical="center"/>
    </xf>
    <xf numFmtId="1" fontId="24" fillId="0" borderId="245" xfId="0" applyNumberFormat="1" applyFont="1" applyBorder="1" applyAlignment="1">
      <alignment horizontal="center" vertical="center"/>
    </xf>
    <xf numFmtId="164" fontId="8" fillId="0" borderId="11" xfId="4" applyFont="1" applyBorder="1" applyAlignment="1">
      <alignment horizontal="center" vertical="center"/>
    </xf>
    <xf numFmtId="1" fontId="16" fillId="0" borderId="275" xfId="0" applyNumberFormat="1" applyFont="1" applyBorder="1" applyAlignment="1">
      <alignment horizontal="center" vertical="center"/>
    </xf>
    <xf numFmtId="1" fontId="16" fillId="0" borderId="334" xfId="0" applyNumberFormat="1" applyFont="1" applyBorder="1" applyAlignment="1">
      <alignment horizontal="center" vertical="center"/>
    </xf>
    <xf numFmtId="1" fontId="16" fillId="0" borderId="251" xfId="0" applyNumberFormat="1" applyFont="1" applyBorder="1" applyAlignment="1">
      <alignment horizontal="center" vertical="center"/>
    </xf>
    <xf numFmtId="1" fontId="16" fillId="0" borderId="276" xfId="0" applyNumberFormat="1" applyFont="1" applyBorder="1" applyAlignment="1">
      <alignment horizontal="center" vertical="center"/>
    </xf>
    <xf numFmtId="1" fontId="7" fillId="0" borderId="280" xfId="0" applyNumberFormat="1" applyFont="1" applyBorder="1" applyAlignment="1">
      <alignment horizontal="center" vertical="center"/>
    </xf>
    <xf numFmtId="1" fontId="7" fillId="0" borderId="336" xfId="0" applyNumberFormat="1" applyFont="1" applyBorder="1" applyAlignment="1">
      <alignment horizontal="center" vertical="center"/>
    </xf>
    <xf numFmtId="1" fontId="7" fillId="0" borderId="281" xfId="0" applyNumberFormat="1" applyFont="1" applyBorder="1" applyAlignment="1">
      <alignment horizontal="center" vertical="center"/>
    </xf>
    <xf numFmtId="1" fontId="7" fillId="0" borderId="343" xfId="0" applyNumberFormat="1" applyFont="1" applyBorder="1" applyAlignment="1">
      <alignment horizontal="center" vertical="center"/>
    </xf>
    <xf numFmtId="1" fontId="7" fillId="0" borderId="282" xfId="0" applyNumberFormat="1" applyFont="1" applyBorder="1" applyAlignment="1">
      <alignment horizontal="center" vertical="center"/>
    </xf>
    <xf numFmtId="1" fontId="7" fillId="0" borderId="283" xfId="0" applyNumberFormat="1" applyFont="1" applyBorder="1" applyAlignment="1">
      <alignment horizontal="center" vertical="center" wrapText="1"/>
    </xf>
    <xf numFmtId="1" fontId="7" fillId="0" borderId="337" xfId="0" applyNumberFormat="1" applyFont="1" applyBorder="1" applyAlignment="1">
      <alignment horizontal="center" vertical="center" wrapText="1"/>
    </xf>
    <xf numFmtId="1" fontId="7" fillId="0" borderId="284" xfId="0" applyNumberFormat="1" applyFont="1" applyBorder="1" applyAlignment="1">
      <alignment horizontal="center" vertical="center" wrapText="1"/>
    </xf>
    <xf numFmtId="1" fontId="7" fillId="0" borderId="285" xfId="0" applyNumberFormat="1" applyFont="1" applyBorder="1" applyAlignment="1">
      <alignment horizontal="center" vertical="center" wrapText="1"/>
    </xf>
    <xf numFmtId="0" fontId="7" fillId="0" borderId="348" xfId="0" applyFont="1" applyBorder="1" applyAlignment="1">
      <alignment horizontal="center" vertical="center" wrapText="1"/>
    </xf>
    <xf numFmtId="164" fontId="8" fillId="0" borderId="346" xfId="4" applyFont="1" applyBorder="1" applyAlignment="1">
      <alignment horizontal="center" vertical="center"/>
    </xf>
    <xf numFmtId="1" fontId="13" fillId="0" borderId="302" xfId="0" applyNumberFormat="1" applyFont="1" applyBorder="1" applyAlignment="1">
      <alignment horizontal="center" vertical="center"/>
    </xf>
    <xf numFmtId="1" fontId="13" fillId="0" borderId="355" xfId="0" applyNumberFormat="1" applyFont="1" applyBorder="1" applyAlignment="1">
      <alignment horizontal="center" vertical="center"/>
    </xf>
    <xf numFmtId="1" fontId="13" fillId="0" borderId="214" xfId="0" applyNumberFormat="1" applyFont="1" applyBorder="1" applyAlignment="1">
      <alignment horizontal="center" vertical="center"/>
    </xf>
    <xf numFmtId="1" fontId="13" fillId="0" borderId="234" xfId="0" applyNumberFormat="1" applyFont="1" applyBorder="1" applyAlignment="1">
      <alignment horizontal="center" vertical="center"/>
    </xf>
    <xf numFmtId="1" fontId="13" fillId="0" borderId="235" xfId="0" applyNumberFormat="1" applyFont="1" applyBorder="1" applyAlignment="1">
      <alignment horizontal="center" vertical="center"/>
    </xf>
    <xf numFmtId="1" fontId="13" fillId="0" borderId="356" xfId="0" applyNumberFormat="1" applyFont="1" applyBorder="1" applyAlignment="1">
      <alignment horizontal="center" vertical="center"/>
    </xf>
    <xf numFmtId="1" fontId="13" fillId="0" borderId="194" xfId="0" applyNumberFormat="1" applyFont="1" applyBorder="1" applyAlignment="1">
      <alignment horizontal="center" vertical="center"/>
    </xf>
    <xf numFmtId="1" fontId="13" fillId="0" borderId="304" xfId="0" applyNumberFormat="1" applyFont="1" applyBorder="1" applyAlignment="1">
      <alignment horizontal="center" vertical="center"/>
    </xf>
    <xf numFmtId="0" fontId="16" fillId="3" borderId="287" xfId="0" applyFont="1" applyFill="1" applyBorder="1" applyAlignment="1">
      <alignment horizontal="center" vertical="center"/>
    </xf>
    <xf numFmtId="0" fontId="16" fillId="3" borderId="345" xfId="0" applyFont="1" applyFill="1" applyBorder="1" applyAlignment="1">
      <alignment horizontal="center" vertical="center"/>
    </xf>
    <xf numFmtId="0" fontId="16" fillId="3" borderId="288" xfId="0" applyFont="1" applyFill="1" applyBorder="1" applyAlignment="1">
      <alignment horizontal="center" vertical="center"/>
    </xf>
    <xf numFmtId="0" fontId="16" fillId="3" borderId="289" xfId="0" applyFont="1" applyFill="1" applyBorder="1" applyAlignment="1">
      <alignment horizontal="center" vertical="center"/>
    </xf>
    <xf numFmtId="1" fontId="11" fillId="0" borderId="46" xfId="0" applyNumberFormat="1" applyFont="1" applyBorder="1" applyAlignment="1">
      <alignment horizontal="center" vertical="center"/>
    </xf>
    <xf numFmtId="1" fontId="11" fillId="0" borderId="347" xfId="0" applyNumberFormat="1" applyFont="1" applyBorder="1" applyAlignment="1">
      <alignment horizontal="center" vertical="center"/>
    </xf>
    <xf numFmtId="1" fontId="11" fillId="0" borderId="244" xfId="0" applyNumberFormat="1" applyFont="1" applyBorder="1" applyAlignment="1">
      <alignment horizontal="center" vertical="center"/>
    </xf>
    <xf numFmtId="1" fontId="7" fillId="0" borderId="297" xfId="0" applyNumberFormat="1" applyFont="1" applyBorder="1" applyAlignment="1">
      <alignment horizontal="center" vertical="center"/>
    </xf>
    <xf numFmtId="1" fontId="7" fillId="0" borderId="354" xfId="0" applyNumberFormat="1" applyFont="1" applyBorder="1" applyAlignment="1">
      <alignment horizontal="center" vertical="center"/>
    </xf>
    <xf numFmtId="1" fontId="7" fillId="0" borderId="217" xfId="0" applyNumberFormat="1" applyFont="1" applyBorder="1" applyAlignment="1">
      <alignment horizontal="center" vertical="center"/>
    </xf>
    <xf numFmtId="1" fontId="7" fillId="0" borderId="298" xfId="0" applyNumberFormat="1" applyFont="1" applyBorder="1" applyAlignment="1">
      <alignment horizontal="center" vertical="center"/>
    </xf>
    <xf numFmtId="0" fontId="7" fillId="0" borderId="360" xfId="0" applyFont="1" applyBorder="1" applyAlignment="1">
      <alignment horizontal="center" vertical="center" wrapText="1"/>
    </xf>
    <xf numFmtId="0" fontId="7" fillId="0" borderId="361" xfId="0" applyFont="1" applyBorder="1" applyAlignment="1">
      <alignment horizontal="center" vertical="center" wrapText="1"/>
    </xf>
    <xf numFmtId="0" fontId="7" fillId="0" borderId="362" xfId="0" applyFont="1" applyBorder="1" applyAlignment="1">
      <alignment horizontal="center" vertical="center" wrapText="1"/>
    </xf>
    <xf numFmtId="164" fontId="5" fillId="0" borderId="297" xfId="4" applyFont="1" applyBorder="1" applyAlignment="1">
      <alignment horizontal="left" vertical="center"/>
    </xf>
    <xf numFmtId="164" fontId="5" fillId="0" borderId="217" xfId="4" applyFont="1" applyBorder="1" applyAlignment="1">
      <alignment horizontal="left" vertical="center"/>
    </xf>
    <xf numFmtId="164" fontId="7" fillId="0" borderId="275" xfId="4" applyFont="1" applyBorder="1" applyAlignment="1">
      <alignment horizontal="center" vertical="center"/>
    </xf>
    <xf numFmtId="164" fontId="7" fillId="0" borderId="307" xfId="4" applyFont="1" applyBorder="1" applyAlignment="1">
      <alignment horizontal="center" vertical="center"/>
    </xf>
    <xf numFmtId="0" fontId="7" fillId="3" borderId="309" xfId="0" applyFont="1" applyFill="1" applyBorder="1" applyAlignment="1">
      <alignment horizontal="center" vertical="center"/>
    </xf>
    <xf numFmtId="0" fontId="7" fillId="3" borderId="310" xfId="0" applyFont="1" applyFill="1" applyBorder="1" applyAlignment="1">
      <alignment horizontal="center" vertical="center"/>
    </xf>
    <xf numFmtId="164" fontId="7" fillId="3" borderId="328" xfId="4" applyFont="1" applyFill="1" applyBorder="1" applyAlignment="1">
      <alignment horizontal="center" vertical="center"/>
    </xf>
    <xf numFmtId="164" fontId="15" fillId="0" borderId="297" xfId="4" applyFont="1" applyBorder="1" applyAlignment="1">
      <alignment horizontal="center" vertical="center"/>
    </xf>
    <xf numFmtId="164" fontId="15" fillId="0" borderId="217" xfId="4" applyFont="1" applyBorder="1" applyAlignment="1">
      <alignment horizontal="center" vertical="center"/>
    </xf>
    <xf numFmtId="164" fontId="15" fillId="0" borderId="297" xfId="4" applyFont="1" applyBorder="1" applyAlignment="1">
      <alignment horizontal="center" vertical="center" wrapText="1"/>
    </xf>
    <xf numFmtId="164" fontId="15" fillId="0" borderId="217" xfId="4" applyFont="1" applyBorder="1" applyAlignment="1">
      <alignment horizontal="center" vertical="center" wrapText="1"/>
    </xf>
    <xf numFmtId="164" fontId="2" fillId="0" borderId="0" xfId="4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5" fillId="0" borderId="3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38" xfId="0" applyFont="1" applyBorder="1" applyAlignment="1">
      <alignment vertical="center"/>
    </xf>
    <xf numFmtId="0" fontId="13" fillId="0" borderId="32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38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164" fontId="8" fillId="0" borderId="32" xfId="4" applyFont="1" applyBorder="1" applyAlignment="1">
      <alignment horizontal="center" vertical="center"/>
    </xf>
    <xf numFmtId="164" fontId="8" fillId="0" borderId="0" xfId="4" applyFont="1" applyAlignment="1">
      <alignment horizontal="center" vertical="center"/>
    </xf>
    <xf numFmtId="164" fontId="8" fillId="0" borderId="38" xfId="4" applyFont="1" applyBorder="1" applyAlignment="1">
      <alignment horizontal="center" vertical="center"/>
    </xf>
    <xf numFmtId="164" fontId="5" fillId="0" borderId="327" xfId="4" applyFont="1" applyBorder="1" applyAlignment="1">
      <alignment horizontal="left" vertical="center"/>
    </xf>
    <xf numFmtId="164" fontId="5" fillId="0" borderId="231" xfId="4" applyFont="1" applyBorder="1" applyAlignment="1">
      <alignment horizontal="left" vertical="center"/>
    </xf>
    <xf numFmtId="164" fontId="15" fillId="0" borderId="175" xfId="4" applyFont="1" applyBorder="1" applyAlignment="1">
      <alignment horizontal="center" vertical="center"/>
    </xf>
    <xf numFmtId="164" fontId="8" fillId="0" borderId="10" xfId="4" applyFont="1" applyBorder="1" applyAlignment="1">
      <alignment horizontal="center" vertical="center"/>
    </xf>
    <xf numFmtId="164" fontId="8" fillId="0" borderId="12" xfId="4" applyFont="1" applyBorder="1" applyAlignment="1">
      <alignment horizontal="center" vertical="center"/>
    </xf>
    <xf numFmtId="164" fontId="12" fillId="0" borderId="32" xfId="4" applyFont="1" applyBorder="1" applyAlignment="1">
      <alignment horizontal="center" vertical="center"/>
    </xf>
    <xf numFmtId="164" fontId="12" fillId="0" borderId="0" xfId="4" applyFont="1" applyAlignment="1">
      <alignment horizontal="center" vertical="center"/>
    </xf>
    <xf numFmtId="164" fontId="12" fillId="0" borderId="38" xfId="4" applyFont="1" applyBorder="1" applyAlignment="1">
      <alignment horizontal="center" vertical="center"/>
    </xf>
    <xf numFmtId="165" fontId="13" fillId="0" borderId="4" xfId="4" applyNumberFormat="1" applyFont="1" applyBorder="1" applyAlignment="1">
      <alignment horizontal="center" vertical="center"/>
    </xf>
    <xf numFmtId="164" fontId="13" fillId="0" borderId="305" xfId="4" applyFont="1" applyBorder="1" applyAlignment="1">
      <alignment horizontal="center" vertical="center"/>
    </xf>
    <xf numFmtId="0" fontId="13" fillId="0" borderId="315" xfId="4" applyNumberFormat="1" applyFont="1" applyBorder="1" applyAlignment="1">
      <alignment horizontal="center" vertical="center"/>
    </xf>
    <xf numFmtId="0" fontId="13" fillId="0" borderId="316" xfId="4" applyNumberFormat="1" applyFont="1" applyBorder="1" applyAlignment="1">
      <alignment horizontal="center" vertical="center"/>
    </xf>
    <xf numFmtId="9" fontId="13" fillId="0" borderId="235" xfId="4" applyNumberFormat="1" applyFont="1" applyBorder="1" applyAlignment="1">
      <alignment horizontal="center" vertical="center"/>
    </xf>
    <xf numFmtId="9" fontId="13" fillId="0" borderId="194" xfId="4" applyNumberFormat="1" applyFont="1" applyBorder="1" applyAlignment="1">
      <alignment horizontal="center" vertical="center"/>
    </xf>
    <xf numFmtId="0" fontId="13" fillId="0" borderId="4" xfId="4" applyNumberFormat="1" applyFont="1" applyBorder="1" applyAlignment="1">
      <alignment horizontal="center" vertical="center"/>
    </xf>
    <xf numFmtId="1" fontId="13" fillId="0" borderId="369" xfId="4" applyNumberFormat="1" applyFont="1" applyBorder="1" applyAlignment="1">
      <alignment horizontal="center" vertical="center"/>
    </xf>
    <xf numFmtId="1" fontId="2" fillId="4" borderId="171" xfId="0" applyNumberFormat="1" applyFont="1" applyFill="1" applyBorder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19" fillId="4" borderId="215" xfId="0" applyFont="1" applyFill="1" applyBorder="1" applyAlignment="1">
      <alignment horizontal="center" vertical="center"/>
    </xf>
    <xf numFmtId="0" fontId="2" fillId="4" borderId="172" xfId="3" applyNumberFormat="1" applyFont="1" applyFill="1" applyBorder="1" applyAlignment="1" applyProtection="1">
      <alignment horizontal="center" vertical="center"/>
    </xf>
    <xf numFmtId="0" fontId="2" fillId="4" borderId="340" xfId="3" applyNumberFormat="1" applyFont="1" applyFill="1" applyBorder="1" applyAlignment="1" applyProtection="1">
      <alignment horizontal="center" vertical="center"/>
    </xf>
    <xf numFmtId="7" fontId="2" fillId="4" borderId="273" xfId="3" applyNumberFormat="1" applyFont="1" applyFill="1" applyBorder="1" applyAlignment="1" applyProtection="1">
      <alignment horizontal="center" vertical="center"/>
    </xf>
    <xf numFmtId="7" fontId="2" fillId="4" borderId="274" xfId="3" applyNumberFormat="1" applyFont="1" applyFill="1" applyBorder="1" applyAlignment="1" applyProtection="1">
      <alignment horizontal="center" vertical="center"/>
    </xf>
    <xf numFmtId="1" fontId="2" fillId="0" borderId="374" xfId="0" applyNumberFormat="1" applyFont="1" applyBorder="1" applyAlignment="1">
      <alignment horizontal="center" vertical="center"/>
    </xf>
    <xf numFmtId="1" fontId="2" fillId="0" borderId="340" xfId="0" applyNumberFormat="1" applyFont="1" applyBorder="1" applyAlignment="1">
      <alignment horizontal="center" vertical="center"/>
    </xf>
    <xf numFmtId="1" fontId="2" fillId="0" borderId="365" xfId="0" applyNumberFormat="1" applyFont="1" applyBorder="1" applyAlignment="1">
      <alignment horizontal="center" vertical="center"/>
    </xf>
    <xf numFmtId="1" fontId="2" fillId="4" borderId="374" xfId="0" applyNumberFormat="1" applyFont="1" applyFill="1" applyBorder="1" applyAlignment="1">
      <alignment horizontal="center" vertical="center"/>
    </xf>
    <xf numFmtId="1" fontId="20" fillId="4" borderId="340" xfId="0" applyNumberFormat="1" applyFont="1" applyFill="1" applyBorder="1" applyAlignment="1">
      <alignment horizontal="center" vertical="center"/>
    </xf>
    <xf numFmtId="1" fontId="20" fillId="4" borderId="365" xfId="0" applyNumberFormat="1" applyFont="1" applyFill="1" applyBorder="1" applyAlignment="1">
      <alignment horizontal="center" vertical="center"/>
    </xf>
    <xf numFmtId="1" fontId="20" fillId="0" borderId="340" xfId="0" applyNumberFormat="1" applyFont="1" applyBorder="1" applyAlignment="1">
      <alignment horizontal="center" vertical="center"/>
    </xf>
    <xf numFmtId="1" fontId="20" fillId="0" borderId="365" xfId="0" applyNumberFormat="1" applyFont="1" applyBorder="1" applyAlignment="1">
      <alignment horizontal="center" vertical="center"/>
    </xf>
    <xf numFmtId="1" fontId="2" fillId="0" borderId="375" xfId="0" applyNumberFormat="1" applyFont="1" applyBorder="1" applyAlignment="1">
      <alignment horizontal="center" vertical="center"/>
    </xf>
    <xf numFmtId="1" fontId="20" fillId="0" borderId="366" xfId="0" applyNumberFormat="1" applyFont="1" applyBorder="1" applyAlignment="1">
      <alignment horizontal="center" vertical="center"/>
    </xf>
    <xf numFmtId="1" fontId="20" fillId="0" borderId="367" xfId="0" applyNumberFormat="1" applyFont="1" applyBorder="1" applyAlignment="1">
      <alignment horizontal="center" vertical="center"/>
    </xf>
    <xf numFmtId="1" fontId="2" fillId="0" borderId="217" xfId="0" applyNumberFormat="1" applyFont="1" applyBorder="1" applyAlignment="1">
      <alignment horizontal="center" vertical="center"/>
    </xf>
    <xf numFmtId="7" fontId="2" fillId="4" borderId="217" xfId="3" applyNumberFormat="1" applyFont="1" applyFill="1" applyBorder="1" applyAlignment="1" applyProtection="1">
      <alignment vertical="center"/>
    </xf>
    <xf numFmtId="7" fontId="2" fillId="0" borderId="217" xfId="3" applyNumberFormat="1" applyFont="1" applyFill="1" applyBorder="1" applyAlignment="1" applyProtection="1">
      <alignment vertical="center"/>
    </xf>
    <xf numFmtId="1" fontId="2" fillId="0" borderId="217" xfId="3" applyNumberFormat="1" applyFont="1" applyBorder="1" applyAlignment="1" applyProtection="1">
      <alignment horizontal="center" vertical="center"/>
    </xf>
    <xf numFmtId="0" fontId="2" fillId="4" borderId="217" xfId="3" applyNumberFormat="1" applyFont="1" applyFill="1" applyBorder="1" applyAlignment="1" applyProtection="1">
      <alignment horizontal="center" vertical="center"/>
    </xf>
    <xf numFmtId="7" fontId="2" fillId="0" borderId="368" xfId="3" applyNumberFormat="1" applyFont="1" applyBorder="1" applyAlignment="1" applyProtection="1">
      <alignment horizontal="center" vertical="center"/>
    </xf>
    <xf numFmtId="7" fontId="2" fillId="4" borderId="368" xfId="3" applyNumberFormat="1" applyFont="1" applyFill="1" applyBorder="1" applyAlignment="1" applyProtection="1">
      <alignment horizontal="center" vertical="center"/>
    </xf>
    <xf numFmtId="7" fontId="2" fillId="0" borderId="368" xfId="3" applyNumberFormat="1" applyFont="1" applyFill="1" applyBorder="1" applyAlignment="1" applyProtection="1">
      <alignment horizontal="center" vertical="center"/>
    </xf>
    <xf numFmtId="7" fontId="2" fillId="0" borderId="373" xfId="3" applyNumberFormat="1" applyFont="1" applyFill="1" applyBorder="1" applyAlignment="1" applyProtection="1">
      <alignment horizontal="center" vertical="center"/>
    </xf>
    <xf numFmtId="44" fontId="2" fillId="4" borderId="342" xfId="3" applyFont="1" applyFill="1" applyBorder="1" applyAlignment="1" applyProtection="1">
      <alignment horizontal="center" vertical="center"/>
    </xf>
    <xf numFmtId="44" fontId="2" fillId="0" borderId="342" xfId="3" applyFont="1" applyFill="1" applyBorder="1" applyAlignment="1" applyProtection="1">
      <alignment horizontal="center" vertical="center"/>
    </xf>
    <xf numFmtId="7" fontId="2" fillId="0" borderId="377" xfId="3" applyNumberFormat="1" applyFont="1" applyBorder="1" applyAlignment="1" applyProtection="1">
      <alignment horizontal="center" vertical="center"/>
    </xf>
    <xf numFmtId="7" fontId="2" fillId="4" borderId="377" xfId="3" applyNumberFormat="1" applyFont="1" applyFill="1" applyBorder="1" applyAlignment="1" applyProtection="1">
      <alignment horizontal="center" vertical="center"/>
    </xf>
    <xf numFmtId="7" fontId="2" fillId="0" borderId="377" xfId="3" applyNumberFormat="1" applyFont="1" applyFill="1" applyBorder="1" applyAlignment="1" applyProtection="1">
      <alignment horizontal="center" vertical="center"/>
    </xf>
    <xf numFmtId="7" fontId="2" fillId="0" borderId="376" xfId="3" applyNumberFormat="1" applyFont="1" applyFill="1" applyBorder="1" applyAlignment="1" applyProtection="1">
      <alignment horizontal="center" vertical="center"/>
    </xf>
  </cellXfs>
  <cellStyles count="5">
    <cellStyle name="ColLevel_1" xfId="2" builtinId="2" iLevel="0"/>
    <cellStyle name="Currency" xfId="3" builtinId="4"/>
    <cellStyle name="Normal" xfId="0" builtinId="0"/>
    <cellStyle name="Normal_Sheet1" xfId="4" xr:uid="{00000000-0005-0000-0000-000003000000}"/>
    <cellStyle name="RowLevel_1" xfId="1" builtinId="1" iLevel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35"/>
  <sheetViews>
    <sheetView tabSelected="1" view="pageBreakPreview" zoomScaleNormal="100" zoomScaleSheetLayoutView="100" workbookViewId="0">
      <selection activeCell="B4" sqref="B4"/>
    </sheetView>
  </sheetViews>
  <sheetFormatPr defaultRowHeight="12.75"/>
  <cols>
    <col min="1" max="1" width="18.7109375" style="14" customWidth="1"/>
    <col min="2" max="4" width="21.7109375" style="14" customWidth="1"/>
    <col min="5" max="7" width="15.7109375" style="14" customWidth="1"/>
    <col min="8" max="14" width="9.140625" style="14"/>
    <col min="15" max="18" width="9.140625" style="6"/>
  </cols>
  <sheetData>
    <row r="1" spans="1:18" ht="15" customHeight="1" thickTop="1">
      <c r="A1" s="1"/>
      <c r="B1" s="2"/>
      <c r="C1" s="2"/>
      <c r="D1" s="2"/>
      <c r="E1" s="2"/>
      <c r="F1" s="2"/>
      <c r="G1" s="705"/>
      <c r="H1" s="5"/>
      <c r="I1" s="5"/>
      <c r="J1" s="5"/>
      <c r="K1" s="5"/>
      <c r="L1" s="5"/>
      <c r="M1" s="5"/>
      <c r="N1" s="5"/>
    </row>
    <row r="2" spans="1:18" ht="20.100000000000001" customHeight="1">
      <c r="A2" s="733" t="s">
        <v>27</v>
      </c>
      <c r="B2" s="734"/>
      <c r="C2" s="734"/>
      <c r="D2" s="734"/>
      <c r="E2" s="734"/>
      <c r="F2" s="734"/>
      <c r="G2" s="735"/>
      <c r="H2" s="5"/>
      <c r="I2" s="5"/>
      <c r="J2" s="5"/>
      <c r="K2" s="5"/>
      <c r="L2" s="5"/>
      <c r="M2" s="5"/>
      <c r="N2" s="5"/>
    </row>
    <row r="3" spans="1:18" ht="15" customHeight="1">
      <c r="A3" s="706"/>
      <c r="B3" s="707"/>
      <c r="C3" s="707"/>
      <c r="D3" s="707"/>
      <c r="E3" s="707"/>
      <c r="F3" s="707"/>
      <c r="G3" s="708"/>
      <c r="H3" s="5"/>
      <c r="I3" s="5"/>
      <c r="J3" s="5"/>
      <c r="K3" s="5"/>
      <c r="L3" s="5"/>
      <c r="M3" s="5"/>
      <c r="N3" s="5"/>
    </row>
    <row r="4" spans="1:18" ht="15" customHeight="1">
      <c r="A4" s="59" t="s">
        <v>25</v>
      </c>
      <c r="B4" s="632" t="s">
        <v>197</v>
      </c>
      <c r="C4" s="630"/>
      <c r="D4" s="145"/>
      <c r="E4" s="145" t="s">
        <v>0</v>
      </c>
      <c r="F4" s="626">
        <v>45748</v>
      </c>
      <c r="G4" s="101"/>
      <c r="H4" s="5"/>
      <c r="I4" s="5"/>
      <c r="J4" s="5"/>
      <c r="K4" s="5"/>
      <c r="L4" s="5"/>
      <c r="M4" s="5"/>
      <c r="N4" s="5"/>
    </row>
    <row r="5" spans="1:18" ht="15" customHeight="1">
      <c r="A5" s="59" t="s">
        <v>22</v>
      </c>
      <c r="B5" s="150" t="s">
        <v>121</v>
      </c>
      <c r="C5" s="110"/>
      <c r="D5" s="145"/>
      <c r="E5" s="145" t="s">
        <v>2</v>
      </c>
      <c r="F5" s="627" t="s">
        <v>199</v>
      </c>
      <c r="G5" s="89"/>
      <c r="H5" s="5"/>
      <c r="I5" s="5"/>
      <c r="J5" s="5"/>
      <c r="K5" s="5"/>
      <c r="L5" s="5"/>
      <c r="M5" s="5"/>
      <c r="N5" s="5"/>
    </row>
    <row r="6" spans="1:18" ht="15" customHeight="1">
      <c r="A6" s="59"/>
      <c r="B6" s="633" t="s">
        <v>1</v>
      </c>
      <c r="C6" s="13"/>
      <c r="D6" s="13"/>
      <c r="E6" s="13"/>
      <c r="F6" s="151"/>
      <c r="G6" s="90"/>
      <c r="H6" s="5"/>
      <c r="I6" s="5"/>
      <c r="J6" s="5"/>
      <c r="K6" s="5"/>
      <c r="L6" s="5"/>
      <c r="M6" s="5"/>
      <c r="N6" s="5"/>
    </row>
    <row r="7" spans="1:18" ht="15" customHeight="1">
      <c r="A7" s="59" t="s">
        <v>23</v>
      </c>
      <c r="B7" s="541" t="s">
        <v>198</v>
      </c>
      <c r="C7" s="629"/>
      <c r="E7" s="13"/>
      <c r="F7" s="13"/>
      <c r="G7" s="90"/>
      <c r="H7" s="5"/>
      <c r="I7" s="5"/>
      <c r="J7" s="5"/>
      <c r="K7" s="5"/>
      <c r="L7" s="5"/>
      <c r="M7" s="5"/>
      <c r="N7" s="5"/>
    </row>
    <row r="8" spans="1:18" ht="15" customHeight="1">
      <c r="A8" s="59"/>
      <c r="B8" s="634"/>
      <c r="C8" s="629"/>
      <c r="E8" s="743" t="s">
        <v>3</v>
      </c>
      <c r="F8" s="743"/>
      <c r="G8" s="90"/>
      <c r="H8" s="5"/>
      <c r="I8" s="5"/>
      <c r="J8" s="5"/>
      <c r="K8" s="5"/>
      <c r="L8" s="5"/>
      <c r="M8" s="5"/>
      <c r="N8" s="5"/>
    </row>
    <row r="9" spans="1:18" ht="15" customHeight="1">
      <c r="A9" s="59" t="s">
        <v>24</v>
      </c>
      <c r="B9" s="631" t="s">
        <v>12</v>
      </c>
      <c r="C9" s="110"/>
      <c r="D9" s="13"/>
      <c r="E9" s="742" t="s">
        <v>200</v>
      </c>
      <c r="F9" s="742"/>
      <c r="G9" s="90"/>
      <c r="H9" s="5"/>
      <c r="I9" s="5"/>
      <c r="J9" s="5"/>
      <c r="K9" s="5"/>
      <c r="L9" s="5"/>
      <c r="M9" s="5"/>
      <c r="N9" s="5"/>
    </row>
    <row r="10" spans="1:18" ht="15" customHeight="1" thickBot="1">
      <c r="A10" s="52"/>
      <c r="B10" s="152"/>
      <c r="C10" s="13"/>
      <c r="D10" s="13"/>
      <c r="E10" s="13"/>
      <c r="F10" s="13"/>
      <c r="G10" s="90"/>
      <c r="H10" s="5"/>
      <c r="I10" s="5"/>
      <c r="J10" s="5"/>
      <c r="K10" s="5"/>
      <c r="L10" s="5"/>
      <c r="M10" s="5"/>
      <c r="N10" s="5"/>
    </row>
    <row r="11" spans="1:18" s="12" customFormat="1" ht="20.100000000000001" customHeight="1" thickTop="1" thickBot="1">
      <c r="A11" s="153"/>
      <c r="B11" s="154"/>
      <c r="C11" s="27"/>
      <c r="D11" s="27"/>
      <c r="E11" s="155" t="s">
        <v>4</v>
      </c>
      <c r="F11" s="156" t="s">
        <v>26</v>
      </c>
      <c r="G11" s="157" t="s">
        <v>5</v>
      </c>
      <c r="H11" s="5"/>
      <c r="I11" s="5"/>
      <c r="J11" s="5"/>
      <c r="K11" s="5"/>
      <c r="L11" s="5"/>
      <c r="M11" s="5"/>
      <c r="N11" s="5"/>
      <c r="O11" s="3"/>
      <c r="P11" s="3"/>
      <c r="Q11" s="3"/>
      <c r="R11" s="3"/>
    </row>
    <row r="12" spans="1:18" ht="15" customHeight="1" thickTop="1">
      <c r="A12" s="158" t="s">
        <v>6</v>
      </c>
      <c r="B12" s="159" t="s">
        <v>1</v>
      </c>
      <c r="C12" s="160" t="s">
        <v>13</v>
      </c>
      <c r="D12" s="161" t="s">
        <v>1</v>
      </c>
      <c r="E12" s="162"/>
      <c r="F12" s="163"/>
      <c r="G12" s="164"/>
      <c r="H12" s="5"/>
      <c r="I12" s="5"/>
      <c r="J12" s="5"/>
      <c r="K12" s="5"/>
      <c r="L12" s="5"/>
      <c r="M12" s="5"/>
      <c r="N12" s="5"/>
    </row>
    <row r="13" spans="1:18" ht="15" customHeight="1">
      <c r="A13" s="165" t="s">
        <v>1</v>
      </c>
      <c r="B13" s="31" t="s">
        <v>1</v>
      </c>
      <c r="C13" s="166" t="s">
        <v>14</v>
      </c>
      <c r="D13" s="167" t="s">
        <v>1</v>
      </c>
      <c r="E13" s="168"/>
      <c r="F13" s="169"/>
      <c r="G13" s="170"/>
      <c r="H13" s="5"/>
      <c r="I13" s="5"/>
      <c r="J13" s="5"/>
      <c r="K13" s="5"/>
      <c r="L13" s="5"/>
      <c r="M13" s="5"/>
      <c r="N13" s="5"/>
    </row>
    <row r="14" spans="1:18" ht="15" customHeight="1">
      <c r="A14" s="171" t="s">
        <v>7</v>
      </c>
      <c r="B14" s="31" t="s">
        <v>1</v>
      </c>
      <c r="C14" s="172">
        <v>612</v>
      </c>
      <c r="D14" s="167" t="s">
        <v>1</v>
      </c>
      <c r="E14" s="168"/>
      <c r="F14" s="173">
        <v>0.13</v>
      </c>
      <c r="G14" s="170"/>
      <c r="H14" s="5"/>
      <c r="I14" s="5"/>
      <c r="J14" s="5"/>
      <c r="K14" s="5"/>
      <c r="L14" s="5"/>
      <c r="M14" s="5"/>
      <c r="N14" s="5"/>
    </row>
    <row r="15" spans="1:18" ht="15" customHeight="1" thickBot="1">
      <c r="A15" s="174"/>
      <c r="B15" s="175"/>
      <c r="C15" s="176">
        <v>1</v>
      </c>
      <c r="D15" s="175"/>
      <c r="E15" s="177"/>
      <c r="F15" s="178"/>
      <c r="G15" s="179"/>
      <c r="H15" s="5"/>
      <c r="I15" s="5"/>
      <c r="J15" s="5"/>
      <c r="K15" s="5"/>
      <c r="L15" s="5"/>
      <c r="M15" s="5"/>
      <c r="N15" s="5"/>
    </row>
    <row r="16" spans="1:18" ht="20.100000000000001" customHeight="1" thickTop="1" thickBot="1">
      <c r="A16" s="180" t="s">
        <v>8</v>
      </c>
      <c r="B16" s="181"/>
      <c r="C16" s="28"/>
      <c r="D16" s="28"/>
      <c r="E16" s="182"/>
      <c r="F16" s="183"/>
      <c r="G16" s="184"/>
      <c r="H16" s="5"/>
      <c r="I16" s="5"/>
      <c r="J16" s="5"/>
      <c r="K16" s="5"/>
      <c r="L16" s="5"/>
      <c r="M16" s="5"/>
      <c r="N16" s="5"/>
    </row>
    <row r="17" spans="1:14" ht="15" customHeight="1" thickTop="1">
      <c r="A17" s="119" t="s">
        <v>1</v>
      </c>
      <c r="B17" s="736"/>
      <c r="C17" s="737"/>
      <c r="D17" s="738"/>
      <c r="E17" s="120" t="s">
        <v>1</v>
      </c>
      <c r="F17" s="121" t="s">
        <v>1</v>
      </c>
      <c r="G17" s="122" t="s">
        <v>1</v>
      </c>
      <c r="H17" s="5"/>
      <c r="I17" s="5"/>
      <c r="J17" s="5"/>
      <c r="K17" s="5"/>
      <c r="L17" s="5"/>
      <c r="M17" s="5"/>
      <c r="N17" s="5"/>
    </row>
    <row r="18" spans="1:14" ht="45" customHeight="1">
      <c r="A18" s="123" t="s">
        <v>147</v>
      </c>
      <c r="B18" s="744" t="s">
        <v>143</v>
      </c>
      <c r="C18" s="745"/>
      <c r="D18" s="746"/>
      <c r="E18" s="639">
        <v>0</v>
      </c>
      <c r="F18" s="640">
        <f>E18*F$14</f>
        <v>0</v>
      </c>
      <c r="G18" s="641">
        <f>SUM(E18:F18)</f>
        <v>0</v>
      </c>
      <c r="H18" s="130"/>
      <c r="I18" s="130"/>
      <c r="J18" s="5"/>
      <c r="K18" s="5"/>
      <c r="L18" s="5"/>
      <c r="M18" s="5"/>
      <c r="N18" s="5"/>
    </row>
    <row r="19" spans="1:14" ht="18" customHeight="1">
      <c r="A19" s="124"/>
      <c r="B19" s="747"/>
      <c r="C19" s="748"/>
      <c r="D19" s="749"/>
      <c r="E19" s="131"/>
      <c r="F19" s="128"/>
      <c r="G19" s="129"/>
      <c r="H19" s="130"/>
      <c r="I19" s="130"/>
      <c r="J19" s="5"/>
      <c r="K19" s="5"/>
      <c r="L19" s="5"/>
      <c r="M19" s="5"/>
      <c r="N19" s="5"/>
    </row>
    <row r="20" spans="1:14" ht="18" customHeight="1">
      <c r="A20" s="125" t="s">
        <v>122</v>
      </c>
      <c r="B20" s="750" t="s">
        <v>123</v>
      </c>
      <c r="C20" s="751"/>
      <c r="D20" s="752"/>
      <c r="E20" s="639">
        <v>0</v>
      </c>
      <c r="F20" s="640">
        <f>E20*F$14</f>
        <v>0</v>
      </c>
      <c r="G20" s="641">
        <f>SUM(E20:F20)</f>
        <v>0</v>
      </c>
      <c r="H20" s="130"/>
      <c r="I20" s="130"/>
      <c r="J20" s="5"/>
      <c r="K20" s="5"/>
      <c r="L20" s="5"/>
      <c r="M20" s="5"/>
      <c r="N20" s="5"/>
    </row>
    <row r="21" spans="1:14" ht="18" customHeight="1">
      <c r="A21" s="124"/>
      <c r="B21" s="747"/>
      <c r="C21" s="748"/>
      <c r="D21" s="749"/>
      <c r="E21" s="132"/>
      <c r="F21" s="128"/>
      <c r="G21" s="129"/>
      <c r="H21" s="130"/>
      <c r="I21" s="130"/>
      <c r="J21" s="5"/>
      <c r="K21" s="5"/>
      <c r="L21" s="5"/>
      <c r="M21" s="5"/>
      <c r="N21" s="5"/>
    </row>
    <row r="22" spans="1:14" ht="18" customHeight="1">
      <c r="A22" s="125" t="s">
        <v>122</v>
      </c>
      <c r="B22" s="750" t="s">
        <v>139</v>
      </c>
      <c r="C22" s="751"/>
      <c r="D22" s="752"/>
      <c r="E22" s="639">
        <v>0</v>
      </c>
      <c r="F22" s="640">
        <f>E22*F$14</f>
        <v>0</v>
      </c>
      <c r="G22" s="641">
        <f>SUM(E22:F22)</f>
        <v>0</v>
      </c>
      <c r="H22" s="130"/>
      <c r="I22" s="130"/>
      <c r="J22" s="5"/>
      <c r="K22" s="5"/>
      <c r="L22" s="5"/>
      <c r="M22" s="5"/>
      <c r="N22" s="5"/>
    </row>
    <row r="23" spans="1:14" ht="30" customHeight="1">
      <c r="A23" s="126"/>
      <c r="B23" s="753" t="s">
        <v>182</v>
      </c>
      <c r="C23" s="754"/>
      <c r="D23" s="755"/>
      <c r="E23" s="639">
        <v>0</v>
      </c>
      <c r="F23" s="640">
        <f>E23*F$14</f>
        <v>0</v>
      </c>
      <c r="G23" s="641">
        <f>SUM(E23:F23)</f>
        <v>0</v>
      </c>
      <c r="H23" s="130"/>
      <c r="I23" s="130"/>
      <c r="J23" s="5"/>
      <c r="K23" s="5"/>
      <c r="L23" s="5"/>
      <c r="M23" s="5"/>
      <c r="N23" s="5"/>
    </row>
    <row r="24" spans="1:14" ht="15" customHeight="1" thickBot="1">
      <c r="A24" s="127"/>
      <c r="B24" s="756"/>
      <c r="C24" s="757"/>
      <c r="D24" s="758"/>
      <c r="E24" s="133"/>
      <c r="F24" s="134"/>
      <c r="G24" s="135"/>
      <c r="H24" s="130"/>
      <c r="I24" s="130"/>
      <c r="J24" s="5"/>
      <c r="K24" s="5"/>
      <c r="L24" s="5"/>
      <c r="M24" s="5"/>
      <c r="N24" s="5"/>
    </row>
    <row r="25" spans="1:14" ht="45" customHeight="1" thickTop="1" thickBot="1">
      <c r="A25" s="185" t="s">
        <v>32</v>
      </c>
      <c r="B25" s="729" t="s">
        <v>144</v>
      </c>
      <c r="C25" s="730"/>
      <c r="D25" s="730"/>
      <c r="E25" s="186"/>
      <c r="F25" s="187"/>
      <c r="G25" s="188"/>
      <c r="H25" s="130"/>
      <c r="I25" s="130"/>
      <c r="J25" s="5"/>
      <c r="K25" s="5"/>
      <c r="L25" s="5"/>
      <c r="M25" s="5"/>
      <c r="N25" s="5"/>
    </row>
    <row r="26" spans="1:14" ht="15" customHeight="1" thickTop="1">
      <c r="A26" s="189"/>
      <c r="B26" s="712"/>
      <c r="C26" s="713"/>
      <c r="D26" s="714"/>
      <c r="E26" s="190"/>
      <c r="F26" s="136"/>
      <c r="G26" s="191"/>
      <c r="H26" s="130"/>
      <c r="I26" s="130"/>
      <c r="J26" s="5"/>
      <c r="K26" s="5"/>
      <c r="L26" s="5"/>
      <c r="M26" s="5"/>
      <c r="N26" s="5"/>
    </row>
    <row r="27" spans="1:14" ht="45" customHeight="1">
      <c r="A27" s="21"/>
      <c r="B27" s="762" t="s">
        <v>146</v>
      </c>
      <c r="C27" s="763"/>
      <c r="D27" s="764"/>
      <c r="E27" s="636">
        <v>0</v>
      </c>
      <c r="F27" s="637">
        <f>E27*F$14</f>
        <v>0</v>
      </c>
      <c r="G27" s="638">
        <f>SUM(E27:F27)</f>
        <v>0</v>
      </c>
      <c r="H27" s="130"/>
      <c r="I27" s="130"/>
      <c r="J27" s="5"/>
      <c r="K27" s="5"/>
      <c r="L27" s="5"/>
      <c r="M27" s="5"/>
      <c r="N27" s="5"/>
    </row>
    <row r="28" spans="1:14" ht="15.75">
      <c r="A28" s="20"/>
      <c r="B28" s="759"/>
      <c r="C28" s="760"/>
      <c r="D28" s="761"/>
      <c r="E28" s="142"/>
      <c r="F28" s="192"/>
      <c r="G28" s="193"/>
      <c r="H28" s="130"/>
      <c r="I28" s="130"/>
      <c r="J28" s="5"/>
      <c r="K28" s="5"/>
      <c r="L28" s="5"/>
      <c r="M28" s="5"/>
      <c r="N28" s="5"/>
    </row>
    <row r="29" spans="1:14" ht="45" customHeight="1">
      <c r="A29" s="21" t="s">
        <v>148</v>
      </c>
      <c r="B29" s="762" t="s">
        <v>145</v>
      </c>
      <c r="C29" s="763"/>
      <c r="D29" s="764"/>
      <c r="E29" s="636">
        <v>0</v>
      </c>
      <c r="F29" s="637">
        <f>E29*F$14</f>
        <v>0</v>
      </c>
      <c r="G29" s="638">
        <f>SUM(E29:F29)</f>
        <v>0</v>
      </c>
      <c r="H29" s="130"/>
      <c r="I29" s="130"/>
      <c r="J29" s="5"/>
      <c r="K29" s="5"/>
      <c r="L29" s="5"/>
      <c r="M29" s="5"/>
      <c r="N29" s="5"/>
    </row>
    <row r="30" spans="1:14" ht="15" customHeight="1" thickBot="1">
      <c r="A30" s="194"/>
      <c r="B30" s="765"/>
      <c r="C30" s="766"/>
      <c r="D30" s="766"/>
      <c r="E30" s="195"/>
      <c r="F30" s="196"/>
      <c r="G30" s="197"/>
      <c r="H30" s="130"/>
      <c r="I30" s="130"/>
      <c r="J30" s="5"/>
      <c r="K30" s="5"/>
      <c r="L30" s="5"/>
      <c r="M30" s="5"/>
      <c r="N30" s="5"/>
    </row>
    <row r="31" spans="1:14" ht="20.100000000000001" customHeight="1" thickTop="1" thickBot="1">
      <c r="A31" s="198"/>
      <c r="B31" s="709" t="s">
        <v>140</v>
      </c>
      <c r="C31" s="710"/>
      <c r="D31" s="711"/>
      <c r="E31" s="190"/>
      <c r="F31" s="136" t="s">
        <v>1</v>
      </c>
      <c r="G31" s="191" t="s">
        <v>1</v>
      </c>
      <c r="H31" s="130"/>
      <c r="I31" s="130"/>
      <c r="J31" s="5"/>
      <c r="K31" s="5"/>
      <c r="L31" s="5"/>
      <c r="M31" s="5"/>
      <c r="N31" s="5"/>
    </row>
    <row r="32" spans="1:14" ht="15" customHeight="1" thickTop="1">
      <c r="A32" s="199"/>
      <c r="B32" s="200"/>
      <c r="C32" s="137"/>
      <c r="D32" s="137"/>
      <c r="E32" s="201"/>
      <c r="F32" s="202"/>
      <c r="G32" s="203"/>
      <c r="H32" s="130"/>
      <c r="I32" s="130"/>
      <c r="J32" s="5"/>
      <c r="K32" s="5"/>
      <c r="L32" s="5"/>
      <c r="M32" s="5"/>
      <c r="N32" s="5"/>
    </row>
    <row r="33" spans="1:14" ht="15" customHeight="1">
      <c r="A33" s="199"/>
      <c r="B33" s="204"/>
      <c r="C33" s="205"/>
      <c r="D33" s="206" t="s">
        <v>15</v>
      </c>
      <c r="E33" s="636">
        <v>0</v>
      </c>
      <c r="F33" s="637">
        <f>E33*F$14</f>
        <v>0</v>
      </c>
      <c r="G33" s="638">
        <f>SUM(E33:F33)</f>
        <v>0</v>
      </c>
      <c r="H33" s="130"/>
      <c r="I33" s="130"/>
      <c r="J33" s="5"/>
      <c r="K33" s="5"/>
      <c r="L33" s="5"/>
      <c r="M33" s="5"/>
      <c r="N33" s="5"/>
    </row>
    <row r="34" spans="1:14" ht="15" customHeight="1">
      <c r="A34" s="199"/>
      <c r="B34" s="204"/>
      <c r="C34" s="205"/>
      <c r="D34" s="206"/>
      <c r="E34" s="142"/>
      <c r="F34" s="192"/>
      <c r="G34" s="193" t="s">
        <v>1</v>
      </c>
      <c r="H34" s="130"/>
      <c r="I34" s="130"/>
      <c r="J34" s="5"/>
      <c r="K34" s="5"/>
      <c r="L34" s="5"/>
      <c r="M34" s="5"/>
      <c r="N34" s="5"/>
    </row>
    <row r="35" spans="1:14" ht="15" customHeight="1">
      <c r="A35" s="199"/>
      <c r="B35" s="204"/>
      <c r="C35" s="205"/>
      <c r="D35" s="206" t="s">
        <v>16</v>
      </c>
      <c r="E35" s="636">
        <v>0</v>
      </c>
      <c r="F35" s="637">
        <f>E35*F$14</f>
        <v>0</v>
      </c>
      <c r="G35" s="638">
        <f>SUM(E35:F35)</f>
        <v>0</v>
      </c>
      <c r="H35" s="130"/>
      <c r="I35" s="130"/>
      <c r="J35" s="5"/>
      <c r="K35" s="5"/>
      <c r="L35" s="5"/>
      <c r="M35" s="5"/>
      <c r="N35" s="5"/>
    </row>
    <row r="36" spans="1:14" ht="15" customHeight="1">
      <c r="A36" s="199"/>
      <c r="B36" s="207"/>
      <c r="C36" s="205"/>
      <c r="D36" s="206"/>
      <c r="E36" s="142"/>
      <c r="F36" s="192"/>
      <c r="G36" s="193"/>
      <c r="H36" s="130"/>
      <c r="I36" s="130"/>
      <c r="J36" s="5"/>
      <c r="K36" s="5"/>
      <c r="L36" s="5"/>
      <c r="M36" s="5"/>
      <c r="N36" s="5"/>
    </row>
    <row r="37" spans="1:14" ht="15" customHeight="1">
      <c r="A37" s="199"/>
      <c r="B37" s="204"/>
      <c r="C37" s="206" t="s">
        <v>124</v>
      </c>
      <c r="D37" s="206" t="s">
        <v>17</v>
      </c>
      <c r="E37" s="636">
        <v>0</v>
      </c>
      <c r="F37" s="637">
        <f>E37*F$14</f>
        <v>0</v>
      </c>
      <c r="G37" s="638">
        <f>SUM(E37:F37)</f>
        <v>0</v>
      </c>
      <c r="H37" s="130"/>
      <c r="I37" s="130"/>
      <c r="J37" s="5"/>
      <c r="K37" s="5"/>
      <c r="L37" s="5"/>
      <c r="M37" s="5"/>
      <c r="N37" s="5"/>
    </row>
    <row r="38" spans="1:14" ht="15" customHeight="1">
      <c r="A38" s="199"/>
      <c r="B38" s="204"/>
      <c r="C38" s="205"/>
      <c r="D38" s="206"/>
      <c r="E38" s="142"/>
      <c r="F38" s="192"/>
      <c r="G38" s="193"/>
      <c r="H38" s="130"/>
      <c r="I38" s="130"/>
      <c r="J38" s="5"/>
      <c r="K38" s="5"/>
      <c r="L38" s="5"/>
      <c r="M38" s="5"/>
      <c r="N38" s="5"/>
    </row>
    <row r="39" spans="1:14" ht="15" customHeight="1">
      <c r="A39" s="199"/>
      <c r="B39" s="204"/>
      <c r="C39" s="206" t="s">
        <v>20</v>
      </c>
      <c r="D39" s="206" t="s">
        <v>18</v>
      </c>
      <c r="E39" s="636">
        <v>0</v>
      </c>
      <c r="F39" s="637">
        <f>E39*F$14</f>
        <v>0</v>
      </c>
      <c r="G39" s="638">
        <f>SUM(E39:F39)</f>
        <v>0</v>
      </c>
      <c r="H39" s="130"/>
      <c r="I39" s="130"/>
      <c r="J39" s="5"/>
      <c r="K39" s="5"/>
      <c r="L39" s="5"/>
      <c r="M39" s="5"/>
      <c r="N39" s="5"/>
    </row>
    <row r="40" spans="1:14" ht="15" customHeight="1">
      <c r="A40" s="199"/>
      <c r="B40" s="204"/>
      <c r="C40" s="206"/>
      <c r="D40" s="208"/>
      <c r="E40" s="142"/>
      <c r="F40" s="192"/>
      <c r="G40" s="193"/>
      <c r="H40" s="130"/>
      <c r="I40" s="130"/>
      <c r="J40" s="5"/>
      <c r="K40" s="5"/>
      <c r="L40" s="5"/>
      <c r="M40" s="5"/>
      <c r="N40" s="5"/>
    </row>
    <row r="41" spans="1:14" ht="15" customHeight="1">
      <c r="A41" s="199"/>
      <c r="B41" s="138"/>
      <c r="C41" s="206" t="s">
        <v>20</v>
      </c>
      <c r="D41" s="139" t="s">
        <v>19</v>
      </c>
      <c r="E41" s="636">
        <v>0</v>
      </c>
      <c r="F41" s="637">
        <f>E41*F$14</f>
        <v>0</v>
      </c>
      <c r="G41" s="638">
        <f>SUM(E41:F41)</f>
        <v>0</v>
      </c>
      <c r="H41" s="130"/>
      <c r="I41" s="130"/>
      <c r="J41" s="5"/>
      <c r="K41" s="5"/>
      <c r="L41" s="5"/>
      <c r="M41" s="5"/>
      <c r="N41" s="5"/>
    </row>
    <row r="42" spans="1:14" ht="15" customHeight="1">
      <c r="A42" s="199"/>
      <c r="B42" s="204" t="s">
        <v>1</v>
      </c>
      <c r="C42" s="205"/>
      <c r="D42" s="205"/>
      <c r="E42" s="201"/>
      <c r="F42" s="209"/>
      <c r="G42" s="210"/>
      <c r="H42" s="130"/>
      <c r="I42" s="130"/>
      <c r="J42" s="5"/>
      <c r="K42" s="5"/>
      <c r="L42" s="5"/>
      <c r="M42" s="5"/>
      <c r="N42" s="5"/>
    </row>
    <row r="43" spans="1:14" ht="15" customHeight="1">
      <c r="A43" s="199"/>
      <c r="B43" s="138"/>
      <c r="C43" s="206" t="s">
        <v>20</v>
      </c>
      <c r="D43" s="139" t="s">
        <v>132</v>
      </c>
      <c r="E43" s="636">
        <v>0</v>
      </c>
      <c r="F43" s="637">
        <f>E43*F$14</f>
        <v>0</v>
      </c>
      <c r="G43" s="638">
        <f>SUM(E43:F43)</f>
        <v>0</v>
      </c>
      <c r="H43" s="130"/>
      <c r="I43" s="130"/>
      <c r="J43" s="5"/>
      <c r="K43" s="5"/>
      <c r="L43" s="5"/>
      <c r="M43" s="5"/>
      <c r="N43" s="5"/>
    </row>
    <row r="44" spans="1:14" ht="15" customHeight="1" thickBot="1">
      <c r="A44" s="211"/>
      <c r="B44" s="212"/>
      <c r="C44" s="140"/>
      <c r="D44" s="140"/>
      <c r="E44" s="213"/>
      <c r="F44" s="209"/>
      <c r="G44" s="214"/>
      <c r="H44" s="130"/>
      <c r="I44" s="130"/>
      <c r="J44" s="5"/>
      <c r="K44" s="5"/>
      <c r="L44" s="5"/>
      <c r="M44" s="5"/>
      <c r="N44" s="5"/>
    </row>
    <row r="45" spans="1:14" ht="20.100000000000001" customHeight="1" thickTop="1" thickBot="1">
      <c r="A45" s="215" t="s">
        <v>125</v>
      </c>
      <c r="B45" s="739" t="s">
        <v>126</v>
      </c>
      <c r="C45" s="740"/>
      <c r="D45" s="741"/>
      <c r="E45" s="216"/>
      <c r="F45" s="217"/>
      <c r="G45" s="218"/>
      <c r="H45" s="5"/>
      <c r="I45" s="5"/>
      <c r="J45" s="5"/>
      <c r="K45" s="5"/>
      <c r="L45" s="5"/>
      <c r="M45" s="5"/>
      <c r="N45" s="5"/>
    </row>
    <row r="46" spans="1:14" ht="20.100000000000001" customHeight="1" thickTop="1" thickBot="1">
      <c r="A46" s="219" t="s">
        <v>9</v>
      </c>
      <c r="B46" s="732" t="s">
        <v>141</v>
      </c>
      <c r="C46" s="732"/>
      <c r="D46" s="732"/>
      <c r="E46" s="732"/>
      <c r="F46" s="732"/>
      <c r="G46" s="635">
        <v>0</v>
      </c>
      <c r="H46" s="5"/>
      <c r="I46" s="5"/>
      <c r="J46" s="5"/>
      <c r="K46" s="5"/>
      <c r="L46" s="5"/>
      <c r="M46" s="5"/>
      <c r="N46" s="5"/>
    </row>
    <row r="47" spans="1:14" ht="15" customHeight="1" thickTop="1">
      <c r="A47" s="717"/>
      <c r="B47" s="718"/>
      <c r="C47" s="718"/>
      <c r="D47" s="718"/>
      <c r="E47" s="718"/>
      <c r="F47" s="718"/>
      <c r="G47" s="719"/>
      <c r="H47" s="15"/>
      <c r="I47" s="13"/>
      <c r="J47" s="13"/>
      <c r="K47" s="13"/>
      <c r="L47" s="13"/>
      <c r="M47" s="13"/>
      <c r="N47" s="5"/>
    </row>
    <row r="48" spans="1:14" ht="20.100000000000001" customHeight="1">
      <c r="A48" s="720" t="s">
        <v>21</v>
      </c>
      <c r="B48" s="721"/>
      <c r="C48" s="721"/>
      <c r="D48" s="721"/>
      <c r="E48" s="721"/>
      <c r="F48" s="721"/>
      <c r="G48" s="722"/>
      <c r="H48" s="5"/>
      <c r="I48" s="5"/>
      <c r="J48" s="5"/>
      <c r="K48" s="5"/>
      <c r="L48" s="5"/>
      <c r="M48" s="5"/>
      <c r="N48" s="5"/>
    </row>
    <row r="49" spans="1:18" ht="15" customHeight="1">
      <c r="A49" s="723"/>
      <c r="B49" s="724"/>
      <c r="C49" s="724"/>
      <c r="D49" s="724"/>
      <c r="E49" s="724"/>
      <c r="F49" s="724"/>
      <c r="G49" s="725"/>
      <c r="H49" s="5"/>
      <c r="I49" s="5"/>
      <c r="J49" s="5"/>
      <c r="K49" s="5"/>
      <c r="L49" s="5"/>
      <c r="M49" s="5"/>
      <c r="N49" s="5"/>
    </row>
    <row r="50" spans="1:18" s="12" customFormat="1" ht="18" customHeight="1">
      <c r="A50" s="723" t="s">
        <v>149</v>
      </c>
      <c r="B50" s="724"/>
      <c r="C50" s="724"/>
      <c r="D50" s="724"/>
      <c r="E50" s="724"/>
      <c r="F50" s="724"/>
      <c r="G50" s="725"/>
      <c r="H50" s="5"/>
      <c r="I50" s="5"/>
      <c r="J50" s="5"/>
      <c r="K50" s="5"/>
      <c r="L50" s="5"/>
      <c r="M50" s="5"/>
      <c r="N50" s="5"/>
      <c r="O50" s="3"/>
      <c r="P50" s="3"/>
      <c r="Q50" s="3"/>
      <c r="R50" s="3"/>
    </row>
    <row r="51" spans="1:18" s="12" customFormat="1" ht="18" customHeight="1">
      <c r="A51" s="723" t="s">
        <v>150</v>
      </c>
      <c r="B51" s="724"/>
      <c r="C51" s="724"/>
      <c r="D51" s="724"/>
      <c r="E51" s="724"/>
      <c r="F51" s="724"/>
      <c r="G51" s="725"/>
      <c r="H51" s="5"/>
      <c r="I51" s="5"/>
      <c r="J51" s="5"/>
      <c r="K51" s="5"/>
      <c r="L51" s="5"/>
      <c r="M51" s="5"/>
      <c r="N51" s="5"/>
      <c r="O51" s="3"/>
      <c r="P51" s="3"/>
      <c r="Q51" s="3"/>
      <c r="R51" s="3"/>
    </row>
    <row r="52" spans="1:18" s="12" customFormat="1" ht="18" customHeight="1">
      <c r="A52" s="726" t="s">
        <v>151</v>
      </c>
      <c r="B52" s="727"/>
      <c r="C52" s="727"/>
      <c r="D52" s="727"/>
      <c r="E52" s="727"/>
      <c r="F52" s="727"/>
      <c r="G52" s="728"/>
      <c r="H52" s="5"/>
      <c r="I52" s="5"/>
      <c r="J52" s="5"/>
      <c r="K52" s="5"/>
      <c r="L52" s="5"/>
      <c r="M52" s="5"/>
      <c r="N52" s="5"/>
      <c r="O52" s="3"/>
      <c r="P52" s="3"/>
      <c r="Q52" s="3"/>
      <c r="R52" s="3"/>
    </row>
    <row r="53" spans="1:18" s="12" customFormat="1" ht="18" customHeight="1">
      <c r="A53" s="723" t="s">
        <v>152</v>
      </c>
      <c r="B53" s="724"/>
      <c r="C53" s="724"/>
      <c r="D53" s="724"/>
      <c r="E53" s="724"/>
      <c r="F53" s="724"/>
      <c r="G53" s="725"/>
      <c r="H53" s="24"/>
      <c r="I53" s="24"/>
      <c r="J53" s="24"/>
      <c r="K53" s="24"/>
      <c r="L53" s="24"/>
      <c r="M53" s="24"/>
      <c r="N53" s="24"/>
      <c r="O53" s="3"/>
      <c r="P53" s="3"/>
      <c r="Q53" s="3"/>
      <c r="R53" s="3"/>
    </row>
    <row r="54" spans="1:18" s="12" customFormat="1" ht="18" customHeight="1">
      <c r="A54" s="723" t="s">
        <v>153</v>
      </c>
      <c r="B54" s="724"/>
      <c r="C54" s="724"/>
      <c r="D54" s="724"/>
      <c r="E54" s="724"/>
      <c r="F54" s="724"/>
      <c r="G54" s="725"/>
      <c r="H54" s="5"/>
      <c r="I54" s="5"/>
      <c r="J54" s="5"/>
      <c r="K54" s="5"/>
      <c r="L54" s="5"/>
      <c r="M54" s="5"/>
      <c r="N54" s="5"/>
      <c r="O54" s="3"/>
      <c r="P54" s="3"/>
      <c r="Q54" s="3"/>
      <c r="R54" s="3"/>
    </row>
    <row r="55" spans="1:18" s="12" customFormat="1" ht="18" customHeight="1">
      <c r="A55" s="723" t="s">
        <v>154</v>
      </c>
      <c r="B55" s="724"/>
      <c r="C55" s="724"/>
      <c r="D55" s="724"/>
      <c r="E55" s="724"/>
      <c r="F55" s="724"/>
      <c r="G55" s="725"/>
      <c r="H55" s="5"/>
      <c r="I55" s="5"/>
      <c r="J55" s="5"/>
      <c r="K55" s="5"/>
      <c r="L55" s="5"/>
      <c r="M55" s="5"/>
      <c r="N55" s="5"/>
      <c r="O55" s="3"/>
      <c r="P55" s="3"/>
      <c r="Q55" s="3"/>
      <c r="R55" s="3"/>
    </row>
    <row r="56" spans="1:18" s="12" customFormat="1" ht="18" customHeight="1">
      <c r="A56" s="723" t="s">
        <v>155</v>
      </c>
      <c r="B56" s="724"/>
      <c r="C56" s="724"/>
      <c r="D56" s="724"/>
      <c r="E56" s="724"/>
      <c r="F56" s="724"/>
      <c r="G56" s="725"/>
      <c r="H56" s="5"/>
      <c r="I56" s="5"/>
      <c r="J56" s="5"/>
      <c r="K56" s="5"/>
      <c r="L56" s="5"/>
      <c r="M56" s="5"/>
      <c r="N56" s="5"/>
      <c r="O56" s="3"/>
      <c r="P56" s="3"/>
      <c r="Q56" s="3"/>
      <c r="R56" s="3"/>
    </row>
    <row r="57" spans="1:18" s="12" customFormat="1" ht="18" customHeight="1">
      <c r="A57" s="723" t="s">
        <v>156</v>
      </c>
      <c r="B57" s="724"/>
      <c r="C57" s="724"/>
      <c r="D57" s="724"/>
      <c r="E57" s="724"/>
      <c r="F57" s="724"/>
      <c r="G57" s="725"/>
      <c r="H57" s="5"/>
      <c r="I57" s="5"/>
      <c r="J57" s="5"/>
      <c r="K57" s="5"/>
      <c r="L57" s="5"/>
      <c r="M57" s="5"/>
      <c r="N57" s="5"/>
      <c r="O57" s="3"/>
      <c r="P57" s="3"/>
      <c r="Q57" s="3"/>
      <c r="R57" s="3"/>
    </row>
    <row r="58" spans="1:18" s="12" customFormat="1" ht="18" customHeight="1">
      <c r="A58" s="723" t="s">
        <v>157</v>
      </c>
      <c r="B58" s="724"/>
      <c r="C58" s="724"/>
      <c r="D58" s="724"/>
      <c r="E58" s="724"/>
      <c r="F58" s="724"/>
      <c r="G58" s="725"/>
      <c r="H58" s="5"/>
      <c r="I58" s="5"/>
      <c r="J58" s="5"/>
      <c r="K58" s="5"/>
      <c r="L58" s="5"/>
      <c r="M58" s="5"/>
      <c r="N58" s="5"/>
      <c r="O58" s="3"/>
      <c r="P58" s="3"/>
      <c r="Q58" s="3"/>
      <c r="R58" s="3"/>
    </row>
    <row r="59" spans="1:18" ht="15" customHeight="1">
      <c r="A59" s="97"/>
      <c r="B59" s="5"/>
      <c r="C59" s="5"/>
      <c r="D59" s="5"/>
      <c r="E59" s="5"/>
      <c r="F59" s="5"/>
      <c r="G59" s="118"/>
      <c r="H59" s="5"/>
      <c r="I59" s="5"/>
      <c r="J59" s="5"/>
      <c r="K59" s="5"/>
      <c r="L59" s="5"/>
      <c r="M59" s="5"/>
      <c r="N59" s="5"/>
    </row>
    <row r="60" spans="1:18" ht="15" customHeight="1">
      <c r="A60" s="97"/>
      <c r="B60" s="5"/>
      <c r="C60" s="5"/>
      <c r="D60" s="5"/>
      <c r="E60" s="5"/>
      <c r="F60" s="5"/>
      <c r="G60" s="118"/>
      <c r="H60" s="5"/>
      <c r="I60" s="5"/>
      <c r="J60" s="5"/>
      <c r="K60" s="5"/>
      <c r="L60" s="5"/>
      <c r="M60" s="5"/>
      <c r="N60" s="5"/>
    </row>
    <row r="61" spans="1:18" ht="15" customHeight="1">
      <c r="A61" s="97"/>
      <c r="B61" s="5"/>
      <c r="C61" s="5"/>
      <c r="D61" s="731" t="s">
        <v>31</v>
      </c>
      <c r="E61" s="731"/>
      <c r="F61" s="731"/>
      <c r="G61" s="118"/>
      <c r="H61" s="5"/>
      <c r="I61" s="5"/>
      <c r="J61" s="5"/>
      <c r="K61" s="5"/>
      <c r="L61" s="5"/>
      <c r="M61" s="5"/>
      <c r="N61" s="5"/>
    </row>
    <row r="62" spans="1:18" ht="15" customHeight="1">
      <c r="A62" s="97"/>
      <c r="B62" s="5"/>
      <c r="C62" s="5"/>
      <c r="D62" s="5"/>
      <c r="E62" s="5"/>
      <c r="F62" s="5"/>
      <c r="G62" s="118"/>
      <c r="H62" s="5"/>
      <c r="I62" s="5"/>
      <c r="J62" s="5"/>
      <c r="K62" s="5"/>
      <c r="L62" s="5"/>
      <c r="M62" s="5"/>
      <c r="N62" s="5"/>
    </row>
    <row r="63" spans="1:18" ht="15" customHeight="1">
      <c r="A63" s="97"/>
      <c r="B63" s="5"/>
      <c r="C63" s="5"/>
      <c r="D63" s="5"/>
      <c r="E63" s="5"/>
      <c r="F63" s="5"/>
      <c r="G63" s="118"/>
      <c r="H63" s="5"/>
      <c r="I63" s="5"/>
      <c r="J63" s="5"/>
      <c r="K63" s="5"/>
      <c r="L63" s="5"/>
      <c r="M63" s="5"/>
      <c r="N63" s="5"/>
    </row>
    <row r="64" spans="1:18" ht="15" customHeight="1">
      <c r="A64" s="97"/>
      <c r="B64" s="5"/>
      <c r="C64" s="5"/>
      <c r="D64" s="731" t="s">
        <v>133</v>
      </c>
      <c r="E64" s="731"/>
      <c r="F64" s="731"/>
      <c r="G64" s="118"/>
      <c r="H64" s="5"/>
      <c r="I64" s="5"/>
      <c r="J64" s="5"/>
      <c r="K64" s="5"/>
      <c r="L64" s="5"/>
      <c r="M64" s="5"/>
      <c r="N64" s="5"/>
    </row>
    <row r="65" spans="1:18" ht="15" customHeight="1">
      <c r="A65" s="97"/>
      <c r="B65" s="5"/>
      <c r="C65" s="5"/>
      <c r="D65" s="5"/>
      <c r="E65" s="5"/>
      <c r="F65" s="5"/>
      <c r="G65" s="118"/>
      <c r="H65" s="5"/>
      <c r="I65" s="5"/>
      <c r="J65" s="5"/>
      <c r="K65" s="5"/>
      <c r="L65" s="5"/>
      <c r="M65" s="5"/>
      <c r="N65" s="5"/>
    </row>
    <row r="66" spans="1:18" ht="15" customHeight="1">
      <c r="A66" s="60"/>
      <c r="G66" s="90"/>
      <c r="H66" s="5"/>
      <c r="I66" s="5"/>
      <c r="J66" s="5"/>
      <c r="K66" s="5"/>
      <c r="L66" s="5"/>
      <c r="M66" s="5"/>
      <c r="N66" s="5"/>
    </row>
    <row r="67" spans="1:18" s="25" customFormat="1" ht="20.100000000000001" customHeight="1">
      <c r="A67" s="715" t="s">
        <v>10</v>
      </c>
      <c r="B67" s="716"/>
      <c r="C67" s="221">
        <v>30</v>
      </c>
      <c r="D67" s="220" t="s">
        <v>11</v>
      </c>
      <c r="E67" s="716" t="s">
        <v>142</v>
      </c>
      <c r="F67" s="716"/>
      <c r="G67" s="222"/>
      <c r="H67" s="22"/>
      <c r="I67" s="22"/>
      <c r="J67" s="22"/>
      <c r="K67" s="22"/>
      <c r="L67" s="22"/>
      <c r="M67" s="22"/>
      <c r="N67" s="22"/>
      <c r="O67" s="16"/>
      <c r="P67" s="16"/>
      <c r="Q67" s="16"/>
      <c r="R67" s="16"/>
    </row>
    <row r="68" spans="1:18" ht="15" customHeight="1" thickBot="1">
      <c r="A68" s="107"/>
      <c r="B68" s="17"/>
      <c r="C68" s="18"/>
      <c r="D68" s="17"/>
      <c r="E68" s="17"/>
      <c r="F68" s="19"/>
      <c r="G68" s="108"/>
      <c r="H68" s="5"/>
      <c r="I68" s="5"/>
      <c r="J68" s="5"/>
      <c r="K68" s="5"/>
      <c r="L68" s="5"/>
      <c r="M68" s="5"/>
      <c r="N68" s="5"/>
    </row>
    <row r="69" spans="1:18" ht="15" customHeight="1" thickTop="1">
      <c r="A69" s="5"/>
      <c r="B69" s="5"/>
      <c r="C69" s="5"/>
      <c r="D69" s="5"/>
      <c r="E69" s="5"/>
      <c r="F69" s="5"/>
      <c r="G69" s="8"/>
      <c r="H69" s="5"/>
      <c r="I69" s="5"/>
      <c r="J69" s="5"/>
      <c r="K69" s="5"/>
      <c r="L69" s="5"/>
      <c r="M69" s="5"/>
      <c r="N69" s="5"/>
    </row>
    <row r="70" spans="1:18" ht="15" customHeight="1">
      <c r="A70" s="5"/>
      <c r="B70" s="5"/>
      <c r="C70" s="5"/>
      <c r="D70" s="5"/>
      <c r="E70" s="5"/>
      <c r="F70" s="5"/>
      <c r="G70" s="7"/>
      <c r="H70" s="5"/>
      <c r="I70" s="5"/>
      <c r="J70" s="5"/>
      <c r="K70" s="5"/>
      <c r="L70" s="5"/>
      <c r="M70" s="5"/>
      <c r="N70" s="5"/>
    </row>
    <row r="71" spans="1:18" ht="15" customHeight="1">
      <c r="A71" s="5"/>
      <c r="B71" s="5"/>
      <c r="C71" s="5"/>
      <c r="D71" s="5"/>
      <c r="E71" s="5"/>
      <c r="F71" s="5"/>
      <c r="G71" s="7"/>
      <c r="H71" s="5"/>
      <c r="I71" s="5"/>
      <c r="J71" s="5"/>
      <c r="K71" s="5"/>
      <c r="L71" s="5"/>
      <c r="M71" s="5"/>
      <c r="N71" s="5"/>
    </row>
    <row r="72" spans="1:18" ht="15" customHeight="1">
      <c r="A72" s="5"/>
      <c r="B72" s="5"/>
      <c r="C72" s="5"/>
      <c r="D72" s="5"/>
      <c r="E72" s="5"/>
      <c r="F72" s="5"/>
      <c r="G72" s="7"/>
      <c r="H72" s="5"/>
      <c r="I72" s="5"/>
      <c r="J72" s="5"/>
      <c r="K72" s="5"/>
      <c r="L72" s="5"/>
      <c r="M72" s="5"/>
      <c r="N72" s="5"/>
    </row>
    <row r="73" spans="1:18" ht="15" customHeight="1">
      <c r="A73" s="5"/>
      <c r="B73" s="5"/>
      <c r="C73" s="5"/>
      <c r="D73" s="5"/>
      <c r="E73" s="5"/>
      <c r="F73" s="5"/>
      <c r="G73" s="7"/>
      <c r="H73" s="5"/>
      <c r="I73" s="5"/>
      <c r="J73" s="5"/>
      <c r="K73" s="5"/>
      <c r="L73" s="5"/>
      <c r="M73" s="5"/>
      <c r="N73" s="5"/>
    </row>
    <row r="74" spans="1:18" ht="15" customHeight="1">
      <c r="A74" s="5"/>
      <c r="B74" s="5"/>
      <c r="C74" s="5"/>
      <c r="D74" s="5"/>
      <c r="E74" s="5"/>
      <c r="F74" s="5"/>
      <c r="G74" s="7"/>
      <c r="H74" s="5"/>
      <c r="I74" s="5"/>
      <c r="J74" s="5"/>
      <c r="K74" s="5"/>
      <c r="L74" s="5"/>
      <c r="M74" s="5"/>
      <c r="N74" s="5"/>
    </row>
    <row r="75" spans="1:18" ht="15" customHeight="1">
      <c r="A75" s="5"/>
      <c r="B75" s="5"/>
      <c r="C75" s="5"/>
      <c r="D75" s="5"/>
      <c r="E75" s="5"/>
      <c r="F75" s="5"/>
      <c r="G75" s="7"/>
      <c r="H75" s="5"/>
      <c r="I75" s="5"/>
      <c r="J75" s="5"/>
      <c r="K75" s="5"/>
      <c r="L75" s="5"/>
      <c r="M75" s="5"/>
      <c r="N75" s="5"/>
    </row>
    <row r="76" spans="1:18" ht="15" customHeight="1">
      <c r="A76" s="5"/>
      <c r="B76" s="5"/>
      <c r="C76" s="5"/>
      <c r="D76" s="5"/>
      <c r="E76" s="5"/>
      <c r="F76" s="5"/>
      <c r="G76" s="7"/>
      <c r="H76" s="5"/>
      <c r="I76" s="5"/>
      <c r="J76" s="5"/>
      <c r="K76" s="5"/>
      <c r="L76" s="5"/>
      <c r="M76" s="5"/>
      <c r="N76" s="5"/>
    </row>
    <row r="77" spans="1:18" ht="15" customHeight="1">
      <c r="A77" s="5"/>
      <c r="B77" s="5"/>
      <c r="C77" s="5"/>
      <c r="D77" s="5"/>
      <c r="E77" s="5"/>
      <c r="F77" s="5"/>
      <c r="G77" s="7"/>
      <c r="H77" s="5"/>
      <c r="I77" s="5"/>
      <c r="J77" s="5"/>
      <c r="K77" s="5"/>
      <c r="L77" s="5"/>
      <c r="M77" s="5"/>
      <c r="N77" s="5"/>
    </row>
    <row r="78" spans="1:18" ht="15" customHeight="1">
      <c r="A78" s="5"/>
      <c r="B78" s="5"/>
      <c r="C78" s="5"/>
      <c r="D78" s="5"/>
      <c r="E78" s="5"/>
      <c r="F78" s="5"/>
      <c r="G78" s="7"/>
      <c r="H78" s="5"/>
      <c r="I78" s="5"/>
      <c r="J78" s="5"/>
      <c r="K78" s="5"/>
      <c r="L78" s="5"/>
      <c r="M78" s="5"/>
      <c r="N78" s="5"/>
    </row>
    <row r="79" spans="1:18" ht="15" customHeight="1">
      <c r="A79" s="5"/>
      <c r="B79" s="5"/>
      <c r="C79" s="5"/>
      <c r="D79" s="5"/>
      <c r="E79" s="5"/>
      <c r="F79" s="5"/>
      <c r="G79" s="7"/>
      <c r="H79" s="5"/>
      <c r="I79" s="5"/>
      <c r="J79" s="5"/>
      <c r="K79" s="5"/>
      <c r="L79" s="5"/>
      <c r="M79" s="5"/>
      <c r="N79" s="5"/>
    </row>
    <row r="80" spans="1:18" ht="15" customHeight="1">
      <c r="A80" s="5"/>
      <c r="B80" s="5"/>
      <c r="C80" s="5"/>
      <c r="D80" s="5"/>
      <c r="E80" s="5"/>
      <c r="F80" s="5"/>
      <c r="G80" s="7"/>
      <c r="H80" s="5"/>
      <c r="I80" s="5"/>
      <c r="J80" s="5"/>
      <c r="K80" s="5"/>
      <c r="L80" s="5"/>
      <c r="M80" s="5"/>
      <c r="N80" s="5"/>
    </row>
    <row r="81" spans="1:14" ht="15" customHeight="1">
      <c r="A81" s="5"/>
      <c r="B81" s="5"/>
      <c r="C81" s="5"/>
      <c r="D81" s="5"/>
      <c r="E81" s="5"/>
      <c r="F81" s="5"/>
      <c r="G81" s="7"/>
      <c r="H81" s="5"/>
      <c r="I81" s="5"/>
      <c r="J81" s="5"/>
      <c r="K81" s="5"/>
      <c r="L81" s="5"/>
      <c r="M81" s="5"/>
      <c r="N81" s="5"/>
    </row>
    <row r="82" spans="1:14" ht="15" customHeight="1">
      <c r="A82" s="5"/>
      <c r="B82" s="5"/>
      <c r="C82" s="5"/>
      <c r="D82" s="5"/>
      <c r="E82" s="5"/>
      <c r="F82" s="5"/>
      <c r="G82" s="7"/>
      <c r="H82" s="5"/>
      <c r="I82" s="5"/>
      <c r="J82" s="5"/>
      <c r="K82" s="5"/>
      <c r="L82" s="5"/>
      <c r="M82" s="5"/>
      <c r="N82" s="5"/>
    </row>
    <row r="83" spans="1:14" ht="15" customHeight="1">
      <c r="A83" s="5"/>
      <c r="B83" s="5"/>
      <c r="C83" s="5"/>
      <c r="D83" s="5"/>
      <c r="E83" s="5"/>
      <c r="F83" s="5"/>
      <c r="G83" s="7"/>
      <c r="H83" s="5"/>
      <c r="I83" s="5"/>
      <c r="J83" s="5"/>
      <c r="K83" s="5"/>
      <c r="L83" s="5"/>
      <c r="M83" s="5"/>
      <c r="N83" s="5"/>
    </row>
    <row r="84" spans="1:14" ht="15" customHeight="1">
      <c r="A84" s="5"/>
      <c r="B84" s="5"/>
      <c r="C84" s="5"/>
      <c r="D84" s="5"/>
      <c r="E84" s="5"/>
      <c r="F84" s="5"/>
      <c r="G84" s="7"/>
      <c r="H84" s="5"/>
      <c r="I84" s="5"/>
      <c r="J84" s="5"/>
      <c r="K84" s="5"/>
      <c r="L84" s="5"/>
      <c r="M84" s="5"/>
      <c r="N84" s="5"/>
    </row>
    <row r="85" spans="1:14" ht="15" customHeight="1">
      <c r="A85" s="5"/>
      <c r="B85" s="5"/>
      <c r="C85" s="5"/>
      <c r="D85" s="5"/>
      <c r="E85" s="5"/>
      <c r="F85" s="5"/>
      <c r="G85" s="7"/>
      <c r="H85" s="5"/>
      <c r="I85" s="5"/>
      <c r="J85" s="5"/>
      <c r="K85" s="5"/>
      <c r="L85" s="5"/>
      <c r="M85" s="5"/>
      <c r="N85" s="5"/>
    </row>
    <row r="86" spans="1:14" ht="15" customHeight="1">
      <c r="A86" s="5"/>
      <c r="B86" s="5"/>
      <c r="C86" s="5"/>
      <c r="D86" s="5"/>
      <c r="E86" s="5"/>
      <c r="F86" s="5"/>
      <c r="G86" s="7"/>
      <c r="H86" s="5"/>
      <c r="I86" s="5"/>
      <c r="J86" s="5"/>
      <c r="K86" s="5"/>
      <c r="L86" s="5"/>
      <c r="M86" s="5"/>
      <c r="N86" s="5"/>
    </row>
    <row r="87" spans="1:14" ht="15" customHeight="1">
      <c r="A87" s="5"/>
      <c r="B87" s="5"/>
      <c r="C87" s="5"/>
      <c r="D87" s="5"/>
      <c r="E87" s="5"/>
      <c r="F87" s="5"/>
      <c r="G87" s="7"/>
      <c r="H87" s="5"/>
      <c r="I87" s="5"/>
      <c r="J87" s="5"/>
      <c r="K87" s="5"/>
      <c r="L87" s="5"/>
      <c r="M87" s="5"/>
      <c r="N87" s="5"/>
    </row>
    <row r="88" spans="1:14" ht="15" customHeight="1">
      <c r="A88" s="5"/>
      <c r="B88" s="5"/>
      <c r="C88" s="5"/>
      <c r="D88" s="5"/>
      <c r="E88" s="5"/>
      <c r="F88" s="5"/>
      <c r="G88" s="7"/>
      <c r="H88" s="5"/>
      <c r="I88" s="5"/>
      <c r="J88" s="5"/>
      <c r="K88" s="5"/>
      <c r="L88" s="5"/>
      <c r="M88" s="5"/>
      <c r="N88" s="5"/>
    </row>
    <row r="89" spans="1:14" ht="15" customHeight="1"/>
    <row r="90" spans="1:14" ht="15" customHeight="1"/>
    <row r="91" spans="1:14" ht="15" customHeight="1"/>
    <row r="92" spans="1:14" ht="15" customHeight="1"/>
    <row r="93" spans="1:14" ht="15" customHeight="1"/>
    <row r="94" spans="1:14" ht="15" customHeight="1"/>
    <row r="95" spans="1:14" ht="15" customHeight="1"/>
    <row r="96" spans="1:14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</sheetData>
  <mergeCells count="38">
    <mergeCell ref="A2:G2"/>
    <mergeCell ref="B17:D17"/>
    <mergeCell ref="B45:D45"/>
    <mergeCell ref="E9:F9"/>
    <mergeCell ref="E8:F8"/>
    <mergeCell ref="B18:D18"/>
    <mergeCell ref="B19:D19"/>
    <mergeCell ref="B20:D20"/>
    <mergeCell ref="B21:D21"/>
    <mergeCell ref="B22:D22"/>
    <mergeCell ref="B23:D23"/>
    <mergeCell ref="B24:D24"/>
    <mergeCell ref="B28:D28"/>
    <mergeCell ref="B29:D29"/>
    <mergeCell ref="B30:D30"/>
    <mergeCell ref="B27:D27"/>
    <mergeCell ref="B46:F46"/>
    <mergeCell ref="E67:F67"/>
    <mergeCell ref="A54:G54"/>
    <mergeCell ref="A55:G55"/>
    <mergeCell ref="A56:G56"/>
    <mergeCell ref="A57:G57"/>
    <mergeCell ref="A1:G1"/>
    <mergeCell ref="A3:G3"/>
    <mergeCell ref="B31:D31"/>
    <mergeCell ref="B26:D26"/>
    <mergeCell ref="A67:B67"/>
    <mergeCell ref="A47:G47"/>
    <mergeCell ref="A48:G48"/>
    <mergeCell ref="A49:G49"/>
    <mergeCell ref="A50:G50"/>
    <mergeCell ref="A51:G51"/>
    <mergeCell ref="A52:G52"/>
    <mergeCell ref="B25:D25"/>
    <mergeCell ref="A58:G58"/>
    <mergeCell ref="D61:F61"/>
    <mergeCell ref="D64:F64"/>
    <mergeCell ref="A53:G53"/>
  </mergeCells>
  <printOptions horizontalCentered="1"/>
  <pageMargins left="0.25" right="0.25" top="0.5" bottom="0.25" header="0.31496062992125984" footer="0.31496062992125984"/>
  <pageSetup paperSize="5" scale="7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423"/>
  <sheetViews>
    <sheetView view="pageBreakPreview" zoomScaleNormal="100" zoomScaleSheetLayoutView="100" workbookViewId="0">
      <selection activeCell="C4" sqref="C4:D4"/>
    </sheetView>
  </sheetViews>
  <sheetFormatPr defaultRowHeight="12.75"/>
  <cols>
    <col min="1" max="1" width="15.7109375" style="14" customWidth="1"/>
    <col min="2" max="4" width="9.7109375" style="14" customWidth="1"/>
    <col min="5" max="14" width="12.7109375" style="14" customWidth="1"/>
    <col min="15" max="22" width="9.140625" style="14"/>
    <col min="23" max="23" width="9.140625" style="26"/>
  </cols>
  <sheetData>
    <row r="1" spans="1:22" ht="15" customHeight="1" thickTop="1">
      <c r="A1" s="828"/>
      <c r="B1" s="829"/>
      <c r="C1" s="829"/>
      <c r="D1" s="829"/>
      <c r="E1" s="829"/>
      <c r="F1" s="829"/>
      <c r="G1" s="829"/>
      <c r="H1" s="829"/>
      <c r="I1" s="829"/>
      <c r="J1" s="829"/>
      <c r="K1" s="829"/>
      <c r="L1" s="829"/>
      <c r="M1" s="829"/>
      <c r="N1" s="830"/>
      <c r="O1" s="5"/>
      <c r="P1" s="5"/>
      <c r="Q1" s="5"/>
      <c r="R1" s="5"/>
      <c r="S1" s="5"/>
      <c r="T1" s="5"/>
      <c r="U1" s="5"/>
    </row>
    <row r="2" spans="1:22" ht="20.100000000000001" customHeight="1">
      <c r="A2" s="733" t="s">
        <v>27</v>
      </c>
      <c r="B2" s="734"/>
      <c r="C2" s="734"/>
      <c r="D2" s="734"/>
      <c r="E2" s="734"/>
      <c r="F2" s="734"/>
      <c r="G2" s="734"/>
      <c r="H2" s="734"/>
      <c r="I2" s="734"/>
      <c r="J2" s="734"/>
      <c r="K2" s="734"/>
      <c r="L2" s="734"/>
      <c r="M2" s="734"/>
      <c r="N2" s="735"/>
      <c r="O2" s="5"/>
      <c r="P2" s="5"/>
      <c r="Q2" s="5"/>
      <c r="R2" s="5"/>
      <c r="S2" s="5"/>
      <c r="T2" s="5"/>
      <c r="U2" s="5"/>
    </row>
    <row r="3" spans="1:22" ht="15" customHeight="1">
      <c r="A3" s="706"/>
      <c r="B3" s="707"/>
      <c r="C3" s="707"/>
      <c r="D3" s="707"/>
      <c r="E3" s="707"/>
      <c r="F3" s="707"/>
      <c r="G3" s="707"/>
      <c r="H3" s="707"/>
      <c r="I3" s="707"/>
      <c r="J3" s="707"/>
      <c r="K3" s="707"/>
      <c r="L3" s="707"/>
      <c r="M3" s="707"/>
      <c r="N3" s="708"/>
      <c r="O3" s="5"/>
      <c r="P3" s="5"/>
      <c r="Q3" s="5"/>
      <c r="R3" s="5"/>
      <c r="S3" s="5"/>
      <c r="T3" s="5"/>
      <c r="U3" s="5"/>
    </row>
    <row r="4" spans="1:22" ht="18" customHeight="1">
      <c r="A4" s="824" t="s">
        <v>25</v>
      </c>
      <c r="B4" s="825"/>
      <c r="C4" s="842" t="str">
        <f>'100 Series Decks'!B4</f>
        <v>Merkley Oaks</v>
      </c>
      <c r="D4" s="842"/>
      <c r="E4" s="654"/>
      <c r="F4" s="298"/>
      <c r="G4" s="299"/>
      <c r="H4" s="300"/>
      <c r="I4" s="300"/>
      <c r="J4" s="628"/>
      <c r="K4" s="844" t="s">
        <v>0</v>
      </c>
      <c r="L4" s="844"/>
      <c r="M4" s="626">
        <f>'100 Series Decks'!F4</f>
        <v>45748</v>
      </c>
      <c r="N4" s="88"/>
      <c r="O4" s="5"/>
      <c r="P4" s="5"/>
      <c r="Q4" s="5"/>
      <c r="R4" s="5"/>
      <c r="S4" s="5"/>
      <c r="T4" s="5"/>
      <c r="U4" s="5"/>
    </row>
    <row r="5" spans="1:22" ht="18" customHeight="1">
      <c r="A5" s="826" t="s">
        <v>22</v>
      </c>
      <c r="B5" s="827"/>
      <c r="C5" s="843" t="str">
        <f>'100 Series Decks'!B5</f>
        <v xml:space="preserve">100 Series </v>
      </c>
      <c r="D5" s="843"/>
      <c r="E5" s="5"/>
      <c r="F5" s="13"/>
      <c r="G5" s="13"/>
      <c r="H5" s="13"/>
      <c r="I5" s="13"/>
      <c r="J5" s="628"/>
      <c r="K5" s="844" t="s">
        <v>2</v>
      </c>
      <c r="L5" s="844"/>
      <c r="M5" s="626" t="str">
        <f>'100 Series Decks'!F5</f>
        <v>XXX - XXX</v>
      </c>
      <c r="N5" s="89"/>
      <c r="O5" s="5"/>
      <c r="P5" s="5"/>
      <c r="Q5" s="5"/>
      <c r="R5" s="5"/>
      <c r="S5" s="5"/>
      <c r="T5" s="5"/>
      <c r="U5" s="5"/>
    </row>
    <row r="6" spans="1:22" ht="18" customHeight="1">
      <c r="A6" s="826"/>
      <c r="B6" s="827"/>
      <c r="D6" s="13"/>
      <c r="E6" s="13"/>
      <c r="F6" s="13"/>
      <c r="G6" s="13"/>
      <c r="H6" s="13"/>
      <c r="I6" s="13"/>
      <c r="J6" s="13"/>
      <c r="K6" s="13"/>
      <c r="L6" s="13"/>
      <c r="M6" s="151"/>
      <c r="N6" s="90"/>
      <c r="O6" s="5"/>
      <c r="P6" s="5"/>
      <c r="Q6" s="5"/>
      <c r="R6" s="5"/>
      <c r="S6" s="5"/>
      <c r="T6" s="5"/>
      <c r="U6" s="5"/>
    </row>
    <row r="7" spans="1:22" ht="18" customHeight="1">
      <c r="A7" s="826" t="s">
        <v>23</v>
      </c>
      <c r="B7" s="827"/>
      <c r="C7" s="656" t="str">
        <f>'100 Series Decks'!$B$7</f>
        <v>T. B. A.</v>
      </c>
      <c r="D7" s="16"/>
      <c r="E7" s="16"/>
      <c r="F7" s="9"/>
      <c r="G7" s="9"/>
      <c r="H7" s="9"/>
      <c r="I7" s="9"/>
      <c r="K7" s="13"/>
      <c r="L7" s="13"/>
      <c r="M7" s="13"/>
      <c r="N7" s="90"/>
      <c r="O7" s="5"/>
      <c r="P7" s="5"/>
      <c r="Q7" s="5"/>
      <c r="R7" s="5"/>
      <c r="S7" s="5"/>
      <c r="T7" s="5"/>
      <c r="U7" s="5"/>
    </row>
    <row r="8" spans="1:22" ht="18" customHeight="1">
      <c r="A8" s="826"/>
      <c r="B8" s="827"/>
      <c r="C8" s="657"/>
      <c r="D8" s="16"/>
      <c r="E8" s="16"/>
      <c r="K8" s="792" t="str">
        <f>'100 Series Decks'!E8</f>
        <v>CONTRACT PERIOD :</v>
      </c>
      <c r="L8" s="792"/>
      <c r="M8" s="792"/>
      <c r="N8" s="90"/>
      <c r="O8" s="5"/>
      <c r="P8" s="5"/>
      <c r="Q8" s="5"/>
      <c r="R8" s="5"/>
      <c r="S8" s="5"/>
      <c r="T8" s="5"/>
      <c r="U8" s="5"/>
    </row>
    <row r="9" spans="1:22" ht="18" customHeight="1">
      <c r="A9" s="826" t="s">
        <v>24</v>
      </c>
      <c r="B9" s="827"/>
      <c r="C9" s="655" t="str">
        <f>'100 Series Decks'!B9</f>
        <v>A - 31</v>
      </c>
      <c r="D9" s="5"/>
      <c r="E9" s="220"/>
      <c r="F9" s="13"/>
      <c r="G9" s="13"/>
      <c r="H9" s="13"/>
      <c r="I9" s="13"/>
      <c r="J9" s="13"/>
      <c r="K9" s="823" t="str">
        <f>'100 Series Decks'!E9</f>
        <v>April 1, 2025 to March 31, 2026</v>
      </c>
      <c r="L9" s="823"/>
      <c r="M9" s="823"/>
      <c r="N9" s="90"/>
      <c r="O9" s="5"/>
      <c r="P9" s="5"/>
      <c r="Q9" s="5"/>
      <c r="R9" s="5"/>
      <c r="S9" s="5"/>
      <c r="T9" s="5"/>
      <c r="U9" s="5"/>
    </row>
    <row r="10" spans="1:22" ht="15" customHeight="1" thickBot="1">
      <c r="A10" s="52"/>
      <c r="B10" s="13"/>
      <c r="C10" s="152"/>
      <c r="D10" s="13"/>
      <c r="E10" s="152"/>
      <c r="F10" s="13"/>
      <c r="G10" s="13"/>
      <c r="H10" s="13"/>
      <c r="I10" s="13"/>
      <c r="J10" s="13"/>
      <c r="K10" s="13"/>
      <c r="L10" s="13"/>
      <c r="M10" s="13"/>
      <c r="N10" s="90"/>
      <c r="O10" s="5"/>
      <c r="P10" s="5"/>
      <c r="Q10" s="5"/>
      <c r="R10" s="5"/>
      <c r="S10" s="5"/>
      <c r="T10" s="5"/>
      <c r="U10" s="5"/>
    </row>
    <row r="11" spans="1:22" ht="30" customHeight="1" thickTop="1" thickBot="1">
      <c r="A11" s="96"/>
      <c r="B11" s="820" t="s">
        <v>184</v>
      </c>
      <c r="C11" s="821"/>
      <c r="D11" s="821"/>
      <c r="E11" s="821"/>
      <c r="F11" s="821"/>
      <c r="G11" s="821"/>
      <c r="H11" s="821"/>
      <c r="I11" s="821"/>
      <c r="J11" s="822"/>
      <c r="K11" s="301"/>
      <c r="L11" s="302"/>
      <c r="M11" s="303"/>
      <c r="N11" s="65"/>
    </row>
    <row r="12" spans="1:22" s="12" customFormat="1" ht="20.100000000000001" customHeight="1" thickTop="1" thickBot="1">
      <c r="A12" s="839"/>
      <c r="B12" s="831" t="s">
        <v>77</v>
      </c>
      <c r="C12" s="831"/>
      <c r="D12" s="832"/>
      <c r="E12" s="831" t="s">
        <v>41</v>
      </c>
      <c r="F12" s="304" t="s">
        <v>134</v>
      </c>
      <c r="G12" s="837" t="s">
        <v>28</v>
      </c>
      <c r="H12" s="837"/>
      <c r="I12" s="837"/>
      <c r="J12" s="838"/>
      <c r="K12" s="305" t="s">
        <v>135</v>
      </c>
      <c r="L12" s="306"/>
      <c r="M12" s="307"/>
      <c r="N12" s="308"/>
      <c r="O12" s="3"/>
      <c r="P12" s="3"/>
      <c r="Q12" s="3"/>
      <c r="R12" s="3"/>
      <c r="S12" s="3"/>
      <c r="T12" s="3"/>
      <c r="U12" s="3"/>
      <c r="V12" s="3"/>
    </row>
    <row r="13" spans="1:22" s="12" customFormat="1" ht="20.100000000000001" customHeight="1" thickTop="1">
      <c r="A13" s="840"/>
      <c r="B13" s="833"/>
      <c r="C13" s="833"/>
      <c r="D13" s="834"/>
      <c r="E13" s="833"/>
      <c r="F13" s="67" t="s">
        <v>5</v>
      </c>
      <c r="G13" s="68" t="s">
        <v>114</v>
      </c>
      <c r="H13" s="39" t="s">
        <v>127</v>
      </c>
      <c r="I13" s="70" t="s">
        <v>58</v>
      </c>
      <c r="J13" s="39" t="s">
        <v>128</v>
      </c>
      <c r="K13" s="69" t="s">
        <v>5</v>
      </c>
      <c r="L13" s="309"/>
      <c r="M13" s="36"/>
      <c r="N13" s="310"/>
      <c r="O13" s="3"/>
      <c r="P13" s="3"/>
      <c r="Q13" s="3"/>
      <c r="R13" s="3"/>
      <c r="S13" s="3"/>
      <c r="T13" s="3"/>
      <c r="U13" s="3"/>
      <c r="V13" s="3"/>
    </row>
    <row r="14" spans="1:22" s="12" customFormat="1" ht="20.100000000000001" customHeight="1" thickBot="1">
      <c r="A14" s="841"/>
      <c r="B14" s="835"/>
      <c r="C14" s="835"/>
      <c r="D14" s="836"/>
      <c r="E14" s="835"/>
      <c r="F14" s="311">
        <v>534</v>
      </c>
      <c r="G14" s="312" t="s">
        <v>162</v>
      </c>
      <c r="H14" s="313" t="s">
        <v>162</v>
      </c>
      <c r="I14" s="314" t="s">
        <v>29</v>
      </c>
      <c r="J14" s="313" t="s">
        <v>29</v>
      </c>
      <c r="K14" s="315">
        <v>532</v>
      </c>
      <c r="L14" s="316"/>
      <c r="M14" s="317"/>
      <c r="N14" s="318"/>
      <c r="O14" s="3"/>
      <c r="P14" s="3"/>
      <c r="Q14" s="3"/>
      <c r="R14" s="3"/>
      <c r="S14" s="3"/>
      <c r="T14" s="3"/>
      <c r="U14" s="3"/>
      <c r="V14" s="3"/>
    </row>
    <row r="15" spans="1:22" s="23" customFormat="1" ht="20.100000000000001" customHeight="1" thickTop="1" thickBot="1">
      <c r="A15" s="74"/>
      <c r="B15" s="319" t="s">
        <v>129</v>
      </c>
      <c r="C15" s="320" t="s">
        <v>75</v>
      </c>
      <c r="D15" s="321" t="s">
        <v>74</v>
      </c>
      <c r="E15" s="44" t="s">
        <v>40</v>
      </c>
      <c r="F15" s="44">
        <v>1</v>
      </c>
      <c r="G15" s="75"/>
      <c r="H15" s="76"/>
      <c r="I15" s="38" t="s">
        <v>163</v>
      </c>
      <c r="J15" s="76" t="s">
        <v>163</v>
      </c>
      <c r="K15" s="77">
        <v>1</v>
      </c>
      <c r="L15" s="322" t="s">
        <v>30</v>
      </c>
      <c r="M15" s="39" t="s">
        <v>26</v>
      </c>
      <c r="N15" s="53" t="s">
        <v>5</v>
      </c>
      <c r="O15" s="9"/>
      <c r="P15" s="9"/>
      <c r="Q15" s="9"/>
      <c r="R15" s="9"/>
      <c r="S15" s="9"/>
      <c r="T15" s="9"/>
      <c r="U15" s="9"/>
      <c r="V15" s="9"/>
    </row>
    <row r="16" spans="1:22" s="11" customFormat="1" ht="20.100000000000001" customHeight="1" thickTop="1" thickBot="1">
      <c r="A16" s="323" t="s">
        <v>8</v>
      </c>
      <c r="B16" s="324"/>
      <c r="C16" s="325"/>
      <c r="D16" s="326"/>
      <c r="E16" s="327"/>
      <c r="F16" s="327"/>
      <c r="G16" s="328"/>
      <c r="H16" s="329"/>
      <c r="I16" s="330"/>
      <c r="J16" s="329"/>
      <c r="K16" s="331"/>
      <c r="L16" s="332"/>
      <c r="M16" s="329"/>
      <c r="N16" s="333"/>
      <c r="O16" s="10"/>
      <c r="P16" s="10"/>
      <c r="Q16" s="10"/>
      <c r="R16" s="10"/>
      <c r="S16" s="10"/>
      <c r="T16" s="10"/>
      <c r="U16" s="10"/>
      <c r="V16" s="10"/>
    </row>
    <row r="17" spans="1:22" s="23" customFormat="1" ht="20.100000000000001" customHeight="1" thickTop="1" thickBot="1">
      <c r="A17" s="334"/>
      <c r="B17" s="658">
        <v>0</v>
      </c>
      <c r="C17" s="658">
        <v>0</v>
      </c>
      <c r="D17" s="659">
        <v>0</v>
      </c>
      <c r="E17" s="660">
        <v>0</v>
      </c>
      <c r="F17" s="335"/>
      <c r="G17" s="661">
        <v>0</v>
      </c>
      <c r="H17" s="659">
        <v>0</v>
      </c>
      <c r="I17" s="662">
        <v>0</v>
      </c>
      <c r="J17" s="659">
        <v>0</v>
      </c>
      <c r="K17" s="336"/>
      <c r="L17" s="337"/>
      <c r="M17" s="338">
        <v>0.13</v>
      </c>
      <c r="N17" s="73"/>
      <c r="O17" s="9"/>
      <c r="P17" s="9"/>
      <c r="Q17" s="9"/>
      <c r="R17" s="9"/>
      <c r="S17" s="9"/>
      <c r="T17" s="9"/>
      <c r="U17" s="9"/>
      <c r="V17" s="9"/>
    </row>
    <row r="18" spans="1:22" ht="15" customHeight="1" thickTop="1">
      <c r="A18" s="339"/>
      <c r="B18" s="340"/>
      <c r="C18" s="341"/>
      <c r="D18" s="342"/>
      <c r="E18" s="343"/>
      <c r="F18" s="344"/>
      <c r="G18" s="345"/>
      <c r="H18" s="346"/>
      <c r="I18" s="346"/>
      <c r="J18" s="347"/>
      <c r="K18" s="348"/>
      <c r="L18" s="349"/>
      <c r="M18" s="350"/>
      <c r="N18" s="351"/>
    </row>
    <row r="19" spans="1:22" ht="30" customHeight="1">
      <c r="A19" s="352">
        <v>105</v>
      </c>
      <c r="B19" s="353"/>
      <c r="C19" s="354"/>
      <c r="D19" s="355"/>
      <c r="E19" s="356">
        <v>3</v>
      </c>
      <c r="F19" s="357">
        <f>(B19*B$17)+(C19*$C$17)+(D19*D$17)+(E19*E$17)</f>
        <v>0</v>
      </c>
      <c r="G19" s="358"/>
      <c r="H19" s="359"/>
      <c r="I19" s="360"/>
      <c r="J19" s="361"/>
      <c r="K19" s="676">
        <f>(G19*G$17)+(H19*H$17)+(I19*I$17)+(J19*J$17)</f>
        <v>0</v>
      </c>
      <c r="L19" s="663">
        <f>F19+K19</f>
        <v>0</v>
      </c>
      <c r="M19" s="651">
        <f>L19*M$17</f>
        <v>0</v>
      </c>
      <c r="N19" s="652">
        <f>L19+M19</f>
        <v>0</v>
      </c>
    </row>
    <row r="20" spans="1:22" ht="15" customHeight="1">
      <c r="A20" s="352"/>
      <c r="B20" s="353"/>
      <c r="C20" s="354"/>
      <c r="D20" s="355"/>
      <c r="E20" s="356"/>
      <c r="F20" s="357"/>
      <c r="G20" s="358"/>
      <c r="H20" s="359"/>
      <c r="I20" s="360"/>
      <c r="J20" s="361"/>
      <c r="K20" s="365"/>
      <c r="L20" s="362"/>
      <c r="M20" s="363"/>
      <c r="N20" s="364"/>
    </row>
    <row r="21" spans="1:22" ht="30" customHeight="1">
      <c r="A21" s="352">
        <v>110</v>
      </c>
      <c r="B21" s="353"/>
      <c r="C21" s="354"/>
      <c r="D21" s="355"/>
      <c r="E21" s="356">
        <v>1</v>
      </c>
      <c r="F21" s="357">
        <f>(B21*B$17)+(C21*$C$17)+(D21*D$17)+(E21*E$17)</f>
        <v>0</v>
      </c>
      <c r="G21" s="358"/>
      <c r="H21" s="359"/>
      <c r="I21" s="360"/>
      <c r="J21" s="361"/>
      <c r="K21" s="676">
        <f>(G21*G$17)+(H21*H$17)+(I21*I$17)+(J21*J$17)</f>
        <v>0</v>
      </c>
      <c r="L21" s="663">
        <f>F21+K21</f>
        <v>0</v>
      </c>
      <c r="M21" s="651">
        <f t="shared" ref="M21:M32" si="0">L21*M$17</f>
        <v>0</v>
      </c>
      <c r="N21" s="652">
        <f>L21+M21</f>
        <v>0</v>
      </c>
    </row>
    <row r="22" spans="1:22" ht="15" customHeight="1">
      <c r="A22" s="352"/>
      <c r="B22" s="353"/>
      <c r="C22" s="366"/>
      <c r="D22" s="367"/>
      <c r="E22" s="356"/>
      <c r="F22" s="357"/>
      <c r="G22" s="358"/>
      <c r="H22" s="359"/>
      <c r="I22" s="360"/>
      <c r="J22" s="361"/>
      <c r="K22" s="365"/>
      <c r="L22" s="362"/>
      <c r="M22" s="363"/>
      <c r="N22" s="364"/>
    </row>
    <row r="23" spans="1:22" ht="30" customHeight="1">
      <c r="A23" s="352">
        <v>120</v>
      </c>
      <c r="B23" s="353"/>
      <c r="C23" s="354"/>
      <c r="D23" s="355">
        <v>2</v>
      </c>
      <c r="E23" s="356"/>
      <c r="F23" s="357">
        <f>(B23*B$17)+(C23*$C$17)+(D23*D$17)+(E23*E$17)</f>
        <v>0</v>
      </c>
      <c r="G23" s="358"/>
      <c r="H23" s="359"/>
      <c r="I23" s="360"/>
      <c r="J23" s="361"/>
      <c r="K23" s="676">
        <f>(G23*G$17)+(H23*H$17)+(I23*I$17)+(J23*J$17)</f>
        <v>0</v>
      </c>
      <c r="L23" s="663">
        <f>F23+K23</f>
        <v>0</v>
      </c>
      <c r="M23" s="651">
        <f t="shared" si="0"/>
        <v>0</v>
      </c>
      <c r="N23" s="652">
        <f>L23+M23</f>
        <v>0</v>
      </c>
    </row>
    <row r="24" spans="1:22" ht="15" customHeight="1">
      <c r="A24" s="352"/>
      <c r="B24" s="353"/>
      <c r="C24" s="354"/>
      <c r="D24" s="355"/>
      <c r="E24" s="356"/>
      <c r="F24" s="357"/>
      <c r="G24" s="358"/>
      <c r="H24" s="359"/>
      <c r="I24" s="360"/>
      <c r="J24" s="361"/>
      <c r="K24" s="365"/>
      <c r="L24" s="362"/>
      <c r="M24" s="363"/>
      <c r="N24" s="364"/>
    </row>
    <row r="25" spans="1:22" ht="30" customHeight="1">
      <c r="A25" s="352">
        <v>130</v>
      </c>
      <c r="B25" s="353"/>
      <c r="C25" s="354">
        <v>2</v>
      </c>
      <c r="D25" s="355">
        <v>2</v>
      </c>
      <c r="E25" s="356"/>
      <c r="F25" s="357">
        <f>(B25*B$17)+(C25*C$17)+(D25*D$17)+(E25*E$17)</f>
        <v>0</v>
      </c>
      <c r="G25" s="358">
        <v>12</v>
      </c>
      <c r="H25" s="359">
        <v>19</v>
      </c>
      <c r="I25" s="368">
        <v>1</v>
      </c>
      <c r="J25" s="369">
        <v>1</v>
      </c>
      <c r="K25" s="676">
        <f>(G25*G$17)+(H25*H$17)+(I25*I$17)+(J25*J$17)</f>
        <v>0</v>
      </c>
      <c r="L25" s="663">
        <f>F25+K25</f>
        <v>0</v>
      </c>
      <c r="M25" s="651">
        <f t="shared" si="0"/>
        <v>0</v>
      </c>
      <c r="N25" s="652">
        <f>L25+M25</f>
        <v>0</v>
      </c>
    </row>
    <row r="26" spans="1:22" ht="15" customHeight="1">
      <c r="A26" s="352"/>
      <c r="B26" s="353"/>
      <c r="C26" s="354"/>
      <c r="D26" s="355"/>
      <c r="E26" s="356"/>
      <c r="F26" s="357"/>
      <c r="G26" s="358"/>
      <c r="H26" s="359"/>
      <c r="I26" s="360"/>
      <c r="J26" s="361"/>
      <c r="K26" s="365"/>
      <c r="L26" s="362"/>
      <c r="M26" s="363"/>
      <c r="N26" s="364"/>
    </row>
    <row r="27" spans="1:22" ht="60" customHeight="1">
      <c r="A27" s="370" t="s">
        <v>137</v>
      </c>
      <c r="B27" s="353">
        <v>1</v>
      </c>
      <c r="C27" s="354"/>
      <c r="D27" s="355">
        <v>1</v>
      </c>
      <c r="E27" s="356"/>
      <c r="F27" s="357">
        <f>(B27*B$17)+(C27*$C$17)+(D27*D$17)+(E27*E$17)</f>
        <v>0</v>
      </c>
      <c r="G27" s="358"/>
      <c r="H27" s="359"/>
      <c r="I27" s="360"/>
      <c r="J27" s="361"/>
      <c r="K27" s="676">
        <f>(G27*G$17)+(H27*H$17)+(I27*I$17)+(J27*J$17)</f>
        <v>0</v>
      </c>
      <c r="L27" s="663">
        <f>F27+K27</f>
        <v>0</v>
      </c>
      <c r="M27" s="651">
        <f t="shared" si="0"/>
        <v>0</v>
      </c>
      <c r="N27" s="652">
        <f>L27+M27</f>
        <v>0</v>
      </c>
    </row>
    <row r="28" spans="1:22" ht="60" customHeight="1">
      <c r="A28" s="370" t="s">
        <v>138</v>
      </c>
      <c r="B28" s="353"/>
      <c r="C28" s="354"/>
      <c r="D28" s="355">
        <v>1</v>
      </c>
      <c r="E28" s="356"/>
      <c r="F28" s="357">
        <f>(B28*B$17)+(C28*$C$17)+(D28*D$17)+(E28*E$17)</f>
        <v>0</v>
      </c>
      <c r="G28" s="358"/>
      <c r="H28" s="359"/>
      <c r="I28" s="360"/>
      <c r="J28" s="361"/>
      <c r="K28" s="676">
        <f>(G28*G$17)+(H28*H$17)+(I28*I$17)+(J28*J$17)</f>
        <v>0</v>
      </c>
      <c r="L28" s="663">
        <f>F28+K28</f>
        <v>0</v>
      </c>
      <c r="M28" s="651">
        <f t="shared" si="0"/>
        <v>0</v>
      </c>
      <c r="N28" s="652">
        <f>L28+M28</f>
        <v>0</v>
      </c>
    </row>
    <row r="29" spans="1:22" ht="15" customHeight="1">
      <c r="A29" s="352"/>
      <c r="B29" s="353"/>
      <c r="C29" s="354"/>
      <c r="D29" s="355"/>
      <c r="E29" s="356"/>
      <c r="F29" s="357"/>
      <c r="G29" s="358"/>
      <c r="H29" s="359"/>
      <c r="I29" s="360"/>
      <c r="J29" s="361"/>
      <c r="K29" s="365"/>
      <c r="L29" s="362"/>
      <c r="M29" s="363"/>
      <c r="N29" s="364"/>
    </row>
    <row r="30" spans="1:22" ht="30" customHeight="1">
      <c r="A30" s="352">
        <v>160</v>
      </c>
      <c r="B30" s="353">
        <v>2</v>
      </c>
      <c r="C30" s="354"/>
      <c r="D30" s="355"/>
      <c r="E30" s="356"/>
      <c r="F30" s="357">
        <f>(B30*B$17)+(C30*$C$17)+(D30*D$17)+(E30*E$17)</f>
        <v>0</v>
      </c>
      <c r="G30" s="358"/>
      <c r="H30" s="359"/>
      <c r="I30" s="360"/>
      <c r="J30" s="361"/>
      <c r="K30" s="676">
        <f>(G30*G$17)+(H30*H$17)+(I30*I$17)+(J30*J$17)</f>
        <v>0</v>
      </c>
      <c r="L30" s="663">
        <f>F30+K30</f>
        <v>0</v>
      </c>
      <c r="M30" s="651">
        <f t="shared" si="0"/>
        <v>0</v>
      </c>
      <c r="N30" s="652">
        <f>L30+M30</f>
        <v>0</v>
      </c>
    </row>
    <row r="31" spans="1:22" ht="15" customHeight="1">
      <c r="A31" s="352"/>
      <c r="B31" s="353"/>
      <c r="C31" s="354"/>
      <c r="D31" s="355"/>
      <c r="E31" s="356"/>
      <c r="F31" s="357"/>
      <c r="G31" s="358"/>
      <c r="H31" s="359"/>
      <c r="I31" s="360"/>
      <c r="J31" s="361"/>
      <c r="K31" s="365"/>
      <c r="L31" s="362"/>
      <c r="M31" s="363"/>
      <c r="N31" s="364"/>
    </row>
    <row r="32" spans="1:22" ht="30" customHeight="1" thickBot="1">
      <c r="A32" s="352">
        <v>170</v>
      </c>
      <c r="B32" s="353"/>
      <c r="C32" s="354"/>
      <c r="D32" s="355"/>
      <c r="E32" s="356">
        <v>2</v>
      </c>
      <c r="F32" s="357">
        <f>(B32*B$17)+(C32*$C$17)+(D32*D$17)+(E32*E$17)</f>
        <v>0</v>
      </c>
      <c r="G32" s="358"/>
      <c r="H32" s="359"/>
      <c r="I32" s="360"/>
      <c r="J32" s="361"/>
      <c r="K32" s="676">
        <f>(G32*G$17)+(H32*H$17)+(I32*I$17)+(J32*J$17)</f>
        <v>0</v>
      </c>
      <c r="L32" s="663">
        <f>F32+K32</f>
        <v>0</v>
      </c>
      <c r="M32" s="651">
        <f t="shared" si="0"/>
        <v>0</v>
      </c>
      <c r="N32" s="652">
        <f>L32+M32</f>
        <v>0</v>
      </c>
    </row>
    <row r="33" spans="1:14" ht="15" customHeight="1" thickTop="1">
      <c r="A33" s="371"/>
      <c r="B33" s="340"/>
      <c r="C33" s="341"/>
      <c r="D33" s="342"/>
      <c r="E33" s="343"/>
      <c r="F33" s="344"/>
      <c r="G33" s="345"/>
      <c r="H33" s="346"/>
      <c r="I33" s="346"/>
      <c r="J33" s="347"/>
      <c r="K33" s="348"/>
      <c r="L33" s="349"/>
      <c r="M33" s="350"/>
      <c r="N33" s="351"/>
    </row>
    <row r="34" spans="1:14" ht="15" customHeight="1">
      <c r="A34" s="54"/>
      <c r="B34" s="149"/>
      <c r="C34" s="40"/>
      <c r="D34" s="43"/>
      <c r="E34" s="45"/>
      <c r="F34" s="47"/>
      <c r="G34" s="46"/>
      <c r="H34" s="42"/>
      <c r="I34" s="42"/>
      <c r="J34" s="48"/>
      <c r="K34" s="49"/>
      <c r="L34" s="372"/>
      <c r="M34" s="41"/>
      <c r="N34" s="373"/>
    </row>
    <row r="35" spans="1:14" ht="15" customHeight="1">
      <c r="A35" s="374"/>
      <c r="B35" s="353"/>
      <c r="C35" s="366"/>
      <c r="D35" s="367"/>
      <c r="E35" s="356"/>
      <c r="F35" s="375"/>
      <c r="G35" s="376"/>
      <c r="H35" s="359"/>
      <c r="I35" s="359"/>
      <c r="J35" s="377"/>
      <c r="K35" s="378"/>
      <c r="L35" s="379"/>
      <c r="M35" s="380"/>
      <c r="N35" s="381"/>
    </row>
    <row r="36" spans="1:14" ht="15" customHeight="1">
      <c r="A36" s="374"/>
      <c r="B36" s="353"/>
      <c r="C36" s="366"/>
      <c r="D36" s="367"/>
      <c r="E36" s="356"/>
      <c r="F36" s="375"/>
      <c r="G36" s="376"/>
      <c r="H36" s="359"/>
      <c r="I36" s="359"/>
      <c r="J36" s="377"/>
      <c r="K36" s="378"/>
      <c r="L36" s="379"/>
      <c r="M36" s="380"/>
      <c r="N36" s="381"/>
    </row>
    <row r="37" spans="1:14" ht="15" customHeight="1">
      <c r="A37" s="374"/>
      <c r="B37" s="353"/>
      <c r="C37" s="366"/>
      <c r="D37" s="367"/>
      <c r="E37" s="356"/>
      <c r="F37" s="375"/>
      <c r="G37" s="376"/>
      <c r="H37" s="359"/>
      <c r="I37" s="359"/>
      <c r="J37" s="377"/>
      <c r="K37" s="378"/>
      <c r="L37" s="379"/>
      <c r="M37" s="380"/>
      <c r="N37" s="381"/>
    </row>
    <row r="38" spans="1:14" ht="15" customHeight="1">
      <c r="A38" s="374"/>
      <c r="B38" s="382"/>
      <c r="C38" s="383"/>
      <c r="D38" s="384"/>
      <c r="E38" s="385"/>
      <c r="F38" s="386"/>
      <c r="G38" s="387"/>
      <c r="H38" s="388"/>
      <c r="I38" s="388"/>
      <c r="J38" s="389"/>
      <c r="K38" s="390"/>
      <c r="L38" s="391"/>
      <c r="M38" s="392"/>
      <c r="N38" s="393"/>
    </row>
    <row r="39" spans="1:14" ht="15" customHeight="1">
      <c r="A39" s="374"/>
      <c r="B39" s="382"/>
      <c r="C39" s="383"/>
      <c r="D39" s="384"/>
      <c r="E39" s="385"/>
      <c r="F39" s="386"/>
      <c r="G39" s="387"/>
      <c r="H39" s="388"/>
      <c r="I39" s="388"/>
      <c r="J39" s="389"/>
      <c r="K39" s="390"/>
      <c r="L39" s="391"/>
      <c r="M39" s="392"/>
      <c r="N39" s="393"/>
    </row>
    <row r="40" spans="1:14" ht="15" customHeight="1">
      <c r="A40" s="374"/>
      <c r="B40" s="382"/>
      <c r="C40" s="383"/>
      <c r="D40" s="384"/>
      <c r="E40" s="385"/>
      <c r="F40" s="386"/>
      <c r="G40" s="387"/>
      <c r="H40" s="388"/>
      <c r="I40" s="388"/>
      <c r="J40" s="389"/>
      <c r="K40" s="390"/>
      <c r="L40" s="391"/>
      <c r="M40" s="392"/>
      <c r="N40" s="393"/>
    </row>
    <row r="41" spans="1:14" ht="15" customHeight="1">
      <c r="A41" s="374"/>
      <c r="B41" s="382"/>
      <c r="C41" s="383"/>
      <c r="D41" s="384"/>
      <c r="E41" s="385"/>
      <c r="F41" s="386"/>
      <c r="G41" s="387"/>
      <c r="H41" s="388"/>
      <c r="I41" s="388"/>
      <c r="J41" s="389"/>
      <c r="K41" s="390"/>
      <c r="L41" s="391"/>
      <c r="M41" s="392"/>
      <c r="N41" s="393"/>
    </row>
    <row r="42" spans="1:14" ht="15" customHeight="1">
      <c r="A42" s="374"/>
      <c r="B42" s="382"/>
      <c r="C42" s="383"/>
      <c r="D42" s="384"/>
      <c r="E42" s="385"/>
      <c r="F42" s="386"/>
      <c r="G42" s="387"/>
      <c r="H42" s="388"/>
      <c r="I42" s="388"/>
      <c r="J42" s="389"/>
      <c r="K42" s="390"/>
      <c r="L42" s="391"/>
      <c r="M42" s="392"/>
      <c r="N42" s="393"/>
    </row>
    <row r="43" spans="1:14" ht="15" customHeight="1">
      <c r="A43" s="374"/>
      <c r="B43" s="382"/>
      <c r="C43" s="383"/>
      <c r="D43" s="384"/>
      <c r="E43" s="385"/>
      <c r="F43" s="386"/>
      <c r="G43" s="387"/>
      <c r="H43" s="388"/>
      <c r="I43" s="388"/>
      <c r="J43" s="389"/>
      <c r="K43" s="390"/>
      <c r="L43" s="391"/>
      <c r="M43" s="392"/>
      <c r="N43" s="393"/>
    </row>
    <row r="44" spans="1:14" ht="15" customHeight="1">
      <c r="A44" s="374"/>
      <c r="B44" s="382"/>
      <c r="C44" s="383"/>
      <c r="D44" s="384"/>
      <c r="E44" s="385"/>
      <c r="F44" s="386"/>
      <c r="G44" s="387"/>
      <c r="H44" s="388"/>
      <c r="I44" s="388"/>
      <c r="J44" s="389"/>
      <c r="K44" s="390"/>
      <c r="L44" s="391"/>
      <c r="M44" s="392"/>
      <c r="N44" s="393"/>
    </row>
    <row r="45" spans="1:14" ht="15" customHeight="1">
      <c r="A45" s="374"/>
      <c r="B45" s="382"/>
      <c r="C45" s="383"/>
      <c r="D45" s="384"/>
      <c r="E45" s="385"/>
      <c r="F45" s="386"/>
      <c r="G45" s="387"/>
      <c r="H45" s="388"/>
      <c r="I45" s="388"/>
      <c r="J45" s="389"/>
      <c r="K45" s="390"/>
      <c r="L45" s="391"/>
      <c r="M45" s="392"/>
      <c r="N45" s="393"/>
    </row>
    <row r="46" spans="1:14" ht="15" customHeight="1">
      <c r="A46" s="374"/>
      <c r="B46" s="382"/>
      <c r="C46" s="383"/>
      <c r="D46" s="384"/>
      <c r="E46" s="385"/>
      <c r="F46" s="386"/>
      <c r="G46" s="387"/>
      <c r="H46" s="388"/>
      <c r="I46" s="388"/>
      <c r="J46" s="389"/>
      <c r="K46" s="390"/>
      <c r="L46" s="391"/>
      <c r="M46" s="392"/>
      <c r="N46" s="393"/>
    </row>
    <row r="47" spans="1:14" ht="15" customHeight="1">
      <c r="A47" s="374"/>
      <c r="B47" s="382"/>
      <c r="C47" s="383"/>
      <c r="D47" s="384"/>
      <c r="E47" s="385"/>
      <c r="F47" s="386"/>
      <c r="G47" s="387"/>
      <c r="H47" s="388"/>
      <c r="I47" s="388"/>
      <c r="J47" s="389"/>
      <c r="K47" s="390"/>
      <c r="L47" s="391"/>
      <c r="M47" s="392"/>
      <c r="N47" s="393"/>
    </row>
    <row r="48" spans="1:14" ht="15" customHeight="1">
      <c r="A48" s="374"/>
      <c r="B48" s="382"/>
      <c r="C48" s="383"/>
      <c r="D48" s="384"/>
      <c r="E48" s="385"/>
      <c r="F48" s="386"/>
      <c r="G48" s="387"/>
      <c r="H48" s="388"/>
      <c r="I48" s="388"/>
      <c r="J48" s="389"/>
      <c r="K48" s="390"/>
      <c r="L48" s="391"/>
      <c r="M48" s="392"/>
      <c r="N48" s="393"/>
    </row>
    <row r="49" spans="1:14" ht="15" customHeight="1">
      <c r="A49" s="374"/>
      <c r="B49" s="382"/>
      <c r="C49" s="383"/>
      <c r="D49" s="384"/>
      <c r="E49" s="385"/>
      <c r="F49" s="386"/>
      <c r="G49" s="387"/>
      <c r="H49" s="388"/>
      <c r="I49" s="388"/>
      <c r="J49" s="389"/>
      <c r="K49" s="390"/>
      <c r="L49" s="391"/>
      <c r="M49" s="392"/>
      <c r="N49" s="393"/>
    </row>
    <row r="50" spans="1:14" ht="15" customHeight="1">
      <c r="A50" s="374"/>
      <c r="B50" s="382"/>
      <c r="C50" s="383"/>
      <c r="D50" s="384"/>
      <c r="E50" s="385"/>
      <c r="F50" s="386"/>
      <c r="G50" s="387"/>
      <c r="H50" s="388"/>
      <c r="I50" s="388"/>
      <c r="J50" s="389"/>
      <c r="K50" s="390"/>
      <c r="L50" s="391"/>
      <c r="M50" s="392"/>
      <c r="N50" s="393"/>
    </row>
    <row r="51" spans="1:14" ht="15" customHeight="1">
      <c r="A51" s="374"/>
      <c r="B51" s="382"/>
      <c r="C51" s="383"/>
      <c r="D51" s="384"/>
      <c r="E51" s="385"/>
      <c r="F51" s="386"/>
      <c r="G51" s="387"/>
      <c r="H51" s="388"/>
      <c r="I51" s="388"/>
      <c r="J51" s="389"/>
      <c r="K51" s="390"/>
      <c r="L51" s="391"/>
      <c r="M51" s="392"/>
      <c r="N51" s="393"/>
    </row>
    <row r="52" spans="1:14" ht="15" customHeight="1">
      <c r="A52" s="394"/>
      <c r="B52" s="382"/>
      <c r="C52" s="395"/>
      <c r="D52" s="396"/>
      <c r="E52" s="386"/>
      <c r="F52" s="386"/>
      <c r="G52" s="387"/>
      <c r="H52" s="388"/>
      <c r="I52" s="388"/>
      <c r="J52" s="389"/>
      <c r="K52" s="397"/>
      <c r="L52" s="398"/>
      <c r="M52" s="399"/>
      <c r="N52" s="400"/>
    </row>
    <row r="53" spans="1:14" ht="15" customHeight="1">
      <c r="A53" s="374"/>
      <c r="B53" s="382"/>
      <c r="C53" s="383"/>
      <c r="D53" s="384"/>
      <c r="E53" s="385"/>
      <c r="F53" s="386"/>
      <c r="G53" s="387"/>
      <c r="H53" s="388"/>
      <c r="I53" s="388"/>
      <c r="J53" s="389"/>
      <c r="K53" s="390"/>
      <c r="L53" s="391"/>
      <c r="M53" s="392"/>
      <c r="N53" s="393"/>
    </row>
    <row r="54" spans="1:14" ht="15" customHeight="1">
      <c r="A54" s="374"/>
      <c r="B54" s="382"/>
      <c r="C54" s="383"/>
      <c r="D54" s="384"/>
      <c r="E54" s="385"/>
      <c r="F54" s="386"/>
      <c r="G54" s="387"/>
      <c r="H54" s="388"/>
      <c r="I54" s="388"/>
      <c r="J54" s="389"/>
      <c r="K54" s="390"/>
      <c r="L54" s="391"/>
      <c r="M54" s="392"/>
      <c r="N54" s="393"/>
    </row>
    <row r="55" spans="1:14" ht="15" customHeight="1">
      <c r="A55" s="394"/>
      <c r="B55" s="382"/>
      <c r="C55" s="395"/>
      <c r="D55" s="396"/>
      <c r="E55" s="401"/>
      <c r="F55" s="401"/>
      <c r="G55" s="402"/>
      <c r="H55" s="388"/>
      <c r="I55" s="388"/>
      <c r="J55" s="389"/>
      <c r="K55" s="397"/>
      <c r="L55" s="398"/>
      <c r="M55" s="399"/>
      <c r="N55" s="400"/>
    </row>
    <row r="56" spans="1:14" ht="15" customHeight="1" thickBot="1">
      <c r="A56" s="394"/>
      <c r="B56" s="382"/>
      <c r="C56" s="395"/>
      <c r="D56" s="396"/>
      <c r="E56" s="401"/>
      <c r="F56" s="401"/>
      <c r="G56" s="402"/>
      <c r="H56" s="388"/>
      <c r="I56" s="388"/>
      <c r="J56" s="389"/>
      <c r="K56" s="397"/>
      <c r="L56" s="403"/>
      <c r="M56" s="404"/>
      <c r="N56" s="405"/>
    </row>
    <row r="57" spans="1:14" ht="30" customHeight="1" thickTop="1" thickBot="1">
      <c r="A57" s="406"/>
      <c r="B57" s="820" t="s">
        <v>183</v>
      </c>
      <c r="C57" s="821"/>
      <c r="D57" s="821"/>
      <c r="E57" s="821"/>
      <c r="F57" s="821"/>
      <c r="G57" s="821"/>
      <c r="H57" s="821"/>
      <c r="I57" s="821"/>
      <c r="J57" s="822"/>
      <c r="K57" s="301"/>
      <c r="L57" s="664">
        <v>0</v>
      </c>
      <c r="M57" s="665">
        <f t="shared" ref="M57" si="1">L57*M$17</f>
        <v>0</v>
      </c>
      <c r="N57" s="666">
        <f>L57+M57</f>
        <v>0</v>
      </c>
    </row>
    <row r="58" spans="1:14" ht="20.100000000000001" customHeight="1" thickTop="1" thickBot="1">
      <c r="A58" s="407"/>
      <c r="B58" s="408"/>
      <c r="C58" s="409"/>
      <c r="D58" s="410"/>
      <c r="E58" s="411"/>
      <c r="F58" s="412"/>
      <c r="G58" s="413"/>
      <c r="H58" s="414"/>
      <c r="I58" s="414"/>
      <c r="J58" s="415"/>
      <c r="K58" s="416"/>
      <c r="L58" s="146"/>
      <c r="M58" s="147"/>
      <c r="N58" s="148"/>
    </row>
    <row r="59" spans="1:14" ht="24.95" customHeight="1" thickTop="1">
      <c r="A59" s="805" t="s">
        <v>125</v>
      </c>
      <c r="B59" s="799" t="s">
        <v>164</v>
      </c>
      <c r="C59" s="800"/>
      <c r="D59" s="800"/>
      <c r="E59" s="800"/>
      <c r="F59" s="800"/>
      <c r="G59" s="800"/>
      <c r="H59" s="800"/>
      <c r="I59" s="800"/>
      <c r="J59" s="800"/>
      <c r="K59" s="800"/>
      <c r="L59" s="800"/>
      <c r="M59" s="801"/>
      <c r="N59" s="417"/>
    </row>
    <row r="60" spans="1:14" ht="24.95" customHeight="1" thickBot="1">
      <c r="A60" s="806"/>
      <c r="B60" s="802" t="s">
        <v>165</v>
      </c>
      <c r="C60" s="803"/>
      <c r="D60" s="803"/>
      <c r="E60" s="803"/>
      <c r="F60" s="803"/>
      <c r="G60" s="803"/>
      <c r="H60" s="803"/>
      <c r="I60" s="803"/>
      <c r="J60" s="803"/>
      <c r="K60" s="803"/>
      <c r="L60" s="803"/>
      <c r="M60" s="804"/>
      <c r="N60" s="418"/>
    </row>
    <row r="61" spans="1:14" ht="15" customHeight="1" thickTop="1" thickBot="1">
      <c r="A61" s="371"/>
      <c r="B61" s="340"/>
      <c r="C61" s="341"/>
      <c r="D61" s="342"/>
      <c r="E61" s="343"/>
      <c r="F61" s="344"/>
      <c r="G61" s="345"/>
      <c r="H61" s="346"/>
      <c r="I61" s="346"/>
      <c r="J61" s="347"/>
      <c r="K61" s="348"/>
      <c r="L61" s="349"/>
      <c r="M61" s="350"/>
      <c r="N61" s="351"/>
    </row>
    <row r="62" spans="1:14" ht="30" customHeight="1" thickTop="1" thickBot="1">
      <c r="A62" s="66" t="s">
        <v>9</v>
      </c>
      <c r="B62" s="796" t="str">
        <f>'100 Series Decks'!B46</f>
        <v xml:space="preserve">     Hourly Rate for repairs and authorized service outside of contractual obligations is</v>
      </c>
      <c r="C62" s="797"/>
      <c r="D62" s="797"/>
      <c r="E62" s="797"/>
      <c r="F62" s="797"/>
      <c r="G62" s="797"/>
      <c r="H62" s="797"/>
      <c r="I62" s="797"/>
      <c r="J62" s="797"/>
      <c r="K62" s="797"/>
      <c r="L62" s="797"/>
      <c r="M62" s="798"/>
      <c r="N62" s="667">
        <f>'100 Series Decks'!G46</f>
        <v>0</v>
      </c>
    </row>
    <row r="63" spans="1:14" ht="15" customHeight="1" thickTop="1">
      <c r="A63" s="808"/>
      <c r="B63" s="809"/>
      <c r="C63" s="809"/>
      <c r="D63" s="809"/>
      <c r="E63" s="809"/>
      <c r="F63" s="809"/>
      <c r="G63" s="809"/>
      <c r="H63" s="809"/>
      <c r="I63" s="809"/>
      <c r="J63" s="809"/>
      <c r="K63" s="809"/>
      <c r="L63" s="809"/>
      <c r="M63" s="809"/>
      <c r="N63" s="810"/>
    </row>
    <row r="64" spans="1:14" ht="20.100000000000001" customHeight="1">
      <c r="A64" s="720" t="s">
        <v>21</v>
      </c>
      <c r="B64" s="721"/>
      <c r="C64" s="721"/>
      <c r="D64" s="721"/>
      <c r="E64" s="721"/>
      <c r="F64" s="721"/>
      <c r="G64" s="721"/>
      <c r="H64" s="721"/>
      <c r="I64" s="721"/>
      <c r="J64" s="721"/>
      <c r="K64" s="721"/>
      <c r="L64" s="721"/>
      <c r="M64" s="721"/>
      <c r="N64" s="722"/>
    </row>
    <row r="65" spans="1:14" ht="15" customHeight="1">
      <c r="A65" s="814"/>
      <c r="B65" s="815"/>
      <c r="C65" s="815"/>
      <c r="D65" s="815"/>
      <c r="E65" s="815"/>
      <c r="F65" s="815"/>
      <c r="G65" s="815"/>
      <c r="H65" s="815"/>
      <c r="I65" s="815"/>
      <c r="J65" s="815"/>
      <c r="K65" s="815"/>
      <c r="L65" s="815"/>
      <c r="M65" s="815"/>
      <c r="N65" s="816"/>
    </row>
    <row r="66" spans="1:14" ht="18" customHeight="1">
      <c r="A66" s="811" t="s">
        <v>149</v>
      </c>
      <c r="B66" s="812"/>
      <c r="C66" s="812"/>
      <c r="D66" s="812"/>
      <c r="E66" s="812"/>
      <c r="F66" s="812"/>
      <c r="G66" s="812"/>
      <c r="H66" s="812"/>
      <c r="I66" s="812"/>
      <c r="J66" s="812"/>
      <c r="K66" s="812"/>
      <c r="L66" s="812"/>
      <c r="M66" s="812"/>
      <c r="N66" s="813"/>
    </row>
    <row r="67" spans="1:14" ht="18" customHeight="1">
      <c r="A67" s="811" t="s">
        <v>150</v>
      </c>
      <c r="B67" s="812"/>
      <c r="C67" s="812"/>
      <c r="D67" s="812"/>
      <c r="E67" s="812"/>
      <c r="F67" s="812"/>
      <c r="G67" s="812"/>
      <c r="H67" s="812"/>
      <c r="I67" s="812"/>
      <c r="J67" s="812"/>
      <c r="K67" s="812"/>
      <c r="L67" s="812"/>
      <c r="M67" s="812"/>
      <c r="N67" s="813"/>
    </row>
    <row r="68" spans="1:14" ht="24" customHeight="1">
      <c r="A68" s="817" t="s">
        <v>151</v>
      </c>
      <c r="B68" s="818"/>
      <c r="C68" s="818"/>
      <c r="D68" s="818"/>
      <c r="E68" s="818"/>
      <c r="F68" s="818"/>
      <c r="G68" s="818"/>
      <c r="H68" s="818"/>
      <c r="I68" s="818"/>
      <c r="J68" s="818"/>
      <c r="K68" s="818"/>
      <c r="L68" s="818"/>
      <c r="M68" s="818"/>
      <c r="N68" s="819"/>
    </row>
    <row r="69" spans="1:14" ht="18" customHeight="1">
      <c r="A69" s="811" t="s">
        <v>152</v>
      </c>
      <c r="B69" s="812"/>
      <c r="C69" s="812"/>
      <c r="D69" s="812"/>
      <c r="E69" s="812"/>
      <c r="F69" s="812"/>
      <c r="G69" s="812"/>
      <c r="H69" s="812"/>
      <c r="I69" s="812"/>
      <c r="J69" s="812"/>
      <c r="K69" s="812"/>
      <c r="L69" s="812"/>
      <c r="M69" s="812"/>
      <c r="N69" s="813"/>
    </row>
    <row r="70" spans="1:14" ht="18" customHeight="1">
      <c r="A70" s="811" t="s">
        <v>153</v>
      </c>
      <c r="B70" s="812"/>
      <c r="C70" s="812"/>
      <c r="D70" s="812"/>
      <c r="E70" s="812"/>
      <c r="F70" s="812"/>
      <c r="G70" s="812"/>
      <c r="H70" s="812"/>
      <c r="I70" s="812"/>
      <c r="J70" s="812"/>
      <c r="K70" s="812"/>
      <c r="L70" s="812"/>
      <c r="M70" s="812"/>
      <c r="N70" s="813"/>
    </row>
    <row r="71" spans="1:14" ht="18" customHeight="1">
      <c r="A71" s="811" t="s">
        <v>154</v>
      </c>
      <c r="B71" s="812"/>
      <c r="C71" s="812"/>
      <c r="D71" s="812"/>
      <c r="E71" s="812"/>
      <c r="F71" s="812"/>
      <c r="G71" s="812"/>
      <c r="H71" s="812"/>
      <c r="I71" s="812"/>
      <c r="J71" s="812"/>
      <c r="K71" s="812"/>
      <c r="L71" s="812"/>
      <c r="M71" s="812"/>
      <c r="N71" s="813"/>
    </row>
    <row r="72" spans="1:14" ht="18" customHeight="1">
      <c r="A72" s="811" t="s">
        <v>155</v>
      </c>
      <c r="B72" s="812"/>
      <c r="C72" s="812"/>
      <c r="D72" s="812"/>
      <c r="E72" s="812"/>
      <c r="F72" s="812"/>
      <c r="G72" s="812"/>
      <c r="H72" s="812"/>
      <c r="I72" s="812"/>
      <c r="J72" s="812"/>
      <c r="K72" s="812"/>
      <c r="L72" s="812"/>
      <c r="M72" s="812"/>
      <c r="N72" s="813"/>
    </row>
    <row r="73" spans="1:14" ht="18" customHeight="1">
      <c r="A73" s="811" t="s">
        <v>156</v>
      </c>
      <c r="B73" s="812"/>
      <c r="C73" s="812"/>
      <c r="D73" s="812"/>
      <c r="E73" s="812"/>
      <c r="F73" s="812"/>
      <c r="G73" s="812"/>
      <c r="H73" s="812"/>
      <c r="I73" s="812"/>
      <c r="J73" s="812"/>
      <c r="K73" s="812"/>
      <c r="L73" s="812"/>
      <c r="M73" s="812"/>
      <c r="N73" s="813"/>
    </row>
    <row r="74" spans="1:14" ht="18" customHeight="1">
      <c r="A74" s="811" t="s">
        <v>157</v>
      </c>
      <c r="B74" s="812"/>
      <c r="C74" s="812"/>
      <c r="D74" s="812"/>
      <c r="E74" s="812"/>
      <c r="F74" s="812"/>
      <c r="G74" s="812"/>
      <c r="H74" s="812"/>
      <c r="I74" s="812"/>
      <c r="J74" s="812"/>
      <c r="K74" s="812"/>
      <c r="L74" s="812"/>
      <c r="M74" s="812"/>
      <c r="N74" s="813"/>
    </row>
    <row r="75" spans="1:14" ht="15" customHeight="1">
      <c r="A75" s="60"/>
      <c r="N75" s="61"/>
    </row>
    <row r="76" spans="1:14" ht="15" customHeight="1">
      <c r="A76" s="60"/>
      <c r="N76" s="61"/>
    </row>
    <row r="77" spans="1:14" ht="20.100000000000001" customHeight="1">
      <c r="A77" s="60"/>
      <c r="I77" s="807" t="s">
        <v>31</v>
      </c>
      <c r="J77" s="807"/>
      <c r="K77" s="807"/>
      <c r="L77" s="807"/>
      <c r="N77" s="61"/>
    </row>
    <row r="78" spans="1:14" ht="15" customHeight="1">
      <c r="A78" s="60"/>
      <c r="N78" s="61"/>
    </row>
    <row r="79" spans="1:14" ht="15" customHeight="1">
      <c r="A79" s="60"/>
      <c r="N79" s="61"/>
    </row>
    <row r="80" spans="1:14" ht="20.100000000000001" customHeight="1">
      <c r="A80" s="60"/>
      <c r="I80" s="807" t="s">
        <v>133</v>
      </c>
      <c r="J80" s="807"/>
      <c r="K80" s="807"/>
      <c r="L80" s="807"/>
      <c r="N80" s="61"/>
    </row>
    <row r="81" spans="1:22" s="57" customFormat="1" ht="15" customHeight="1">
      <c r="A81" s="63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64"/>
      <c r="O81" s="56"/>
      <c r="P81" s="56"/>
      <c r="Q81" s="56"/>
      <c r="R81" s="56"/>
      <c r="S81" s="56"/>
      <c r="T81" s="56"/>
      <c r="U81" s="56"/>
      <c r="V81" s="56"/>
    </row>
    <row r="82" spans="1:22" ht="15" customHeight="1">
      <c r="A82" s="60"/>
      <c r="N82" s="61"/>
    </row>
    <row r="83" spans="1:22" s="71" customFormat="1" ht="20.100000000000001" customHeight="1">
      <c r="A83" s="794" t="s">
        <v>161</v>
      </c>
      <c r="B83" s="795"/>
      <c r="C83" s="795"/>
      <c r="D83" s="795"/>
      <c r="E83" s="420">
        <v>30</v>
      </c>
      <c r="F83" s="37"/>
      <c r="G83" s="419" t="s">
        <v>160</v>
      </c>
      <c r="H83" s="37"/>
      <c r="I83" s="795" t="s">
        <v>142</v>
      </c>
      <c r="J83" s="795"/>
      <c r="K83" s="795"/>
      <c r="L83" s="37"/>
      <c r="M83" s="37"/>
      <c r="N83" s="62"/>
      <c r="O83" s="37"/>
      <c r="P83" s="37"/>
      <c r="Q83" s="37"/>
      <c r="R83" s="37"/>
      <c r="S83" s="37"/>
      <c r="T83" s="37"/>
      <c r="U83" s="37"/>
      <c r="V83" s="37"/>
    </row>
    <row r="84" spans="1:22" ht="15" customHeight="1">
      <c r="A84" s="60"/>
      <c r="N84" s="61"/>
    </row>
    <row r="85" spans="1:22" ht="15" customHeight="1" thickBot="1">
      <c r="A85" s="421"/>
      <c r="B85" s="422"/>
      <c r="C85" s="422"/>
      <c r="D85" s="422"/>
      <c r="E85" s="422"/>
      <c r="F85" s="422"/>
      <c r="G85" s="422"/>
      <c r="H85" s="422"/>
      <c r="I85" s="422"/>
      <c r="J85" s="422"/>
      <c r="K85" s="422"/>
      <c r="L85" s="422"/>
      <c r="M85" s="422"/>
      <c r="N85" s="423"/>
    </row>
    <row r="86" spans="1:22" ht="15" customHeight="1" thickTop="1"/>
    <row r="87" spans="1:22" ht="15" customHeight="1"/>
    <row r="88" spans="1:22" ht="15" customHeight="1"/>
    <row r="89" spans="1:22" ht="15" customHeight="1"/>
    <row r="90" spans="1:22" ht="15" customHeight="1"/>
    <row r="91" spans="1:22" ht="15" customHeight="1"/>
    <row r="92" spans="1:22" ht="15" customHeight="1"/>
    <row r="93" spans="1:22" ht="15" customHeight="1"/>
    <row r="94" spans="1:22" ht="15" customHeight="1"/>
    <row r="95" spans="1:22" ht="15" customHeight="1"/>
    <row r="96" spans="1:22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</sheetData>
  <sheetProtection selectLockedCells="1" selectUnlockedCells="1"/>
  <mergeCells count="41">
    <mergeCell ref="A1:N1"/>
    <mergeCell ref="B12:D14"/>
    <mergeCell ref="E12:E14"/>
    <mergeCell ref="G12:J12"/>
    <mergeCell ref="K8:M8"/>
    <mergeCell ref="A2:N2"/>
    <mergeCell ref="A3:N3"/>
    <mergeCell ref="A12:A14"/>
    <mergeCell ref="C4:D4"/>
    <mergeCell ref="C5:D5"/>
    <mergeCell ref="K4:L4"/>
    <mergeCell ref="K5:L5"/>
    <mergeCell ref="A4:B4"/>
    <mergeCell ref="A5:B5"/>
    <mergeCell ref="A6:B6"/>
    <mergeCell ref="A7:B7"/>
    <mergeCell ref="A8:B8"/>
    <mergeCell ref="B57:J57"/>
    <mergeCell ref="B11:J11"/>
    <mergeCell ref="A74:N74"/>
    <mergeCell ref="K9:M9"/>
    <mergeCell ref="A69:N69"/>
    <mergeCell ref="A70:N70"/>
    <mergeCell ref="A66:N66"/>
    <mergeCell ref="A67:N67"/>
    <mergeCell ref="A9:B9"/>
    <mergeCell ref="A83:D83"/>
    <mergeCell ref="B62:M62"/>
    <mergeCell ref="B59:M59"/>
    <mergeCell ref="B60:M60"/>
    <mergeCell ref="A59:A60"/>
    <mergeCell ref="I83:K83"/>
    <mergeCell ref="I80:L80"/>
    <mergeCell ref="I77:L77"/>
    <mergeCell ref="A63:N63"/>
    <mergeCell ref="A71:N71"/>
    <mergeCell ref="A72:N72"/>
    <mergeCell ref="A73:N73"/>
    <mergeCell ref="A64:N64"/>
    <mergeCell ref="A65:N65"/>
    <mergeCell ref="A68:N68"/>
  </mergeCells>
  <printOptions horizontalCentered="1"/>
  <pageMargins left="0.25" right="0.25" top="0.5" bottom="0.25" header="0.78740157480314998" footer="0.511811023622047"/>
  <pageSetup paperSize="5" scale="6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37"/>
  <sheetViews>
    <sheetView view="pageBreakPreview" zoomScaleNormal="100" workbookViewId="0">
      <selection activeCell="B5" sqref="B5:C5"/>
    </sheetView>
  </sheetViews>
  <sheetFormatPr defaultRowHeight="12.75"/>
  <cols>
    <col min="1" max="1" width="18.7109375" style="14" customWidth="1"/>
    <col min="2" max="4" width="21.7109375" style="14" customWidth="1"/>
    <col min="5" max="7" width="15.7109375" style="14" customWidth="1"/>
    <col min="8" max="9" width="9.140625" style="14"/>
    <col min="10" max="17" width="9.140625" style="26"/>
  </cols>
  <sheetData>
    <row r="1" spans="1:18" ht="15" customHeight="1" thickTop="1">
      <c r="A1" s="1"/>
      <c r="B1" s="2"/>
      <c r="C1" s="2"/>
      <c r="D1" s="2"/>
      <c r="E1" s="2"/>
      <c r="F1" s="2"/>
      <c r="G1" s="705"/>
      <c r="H1" s="5"/>
      <c r="I1" s="5"/>
      <c r="J1" s="5"/>
      <c r="K1" s="5"/>
      <c r="L1" s="5"/>
      <c r="M1" s="5"/>
      <c r="N1" s="5"/>
      <c r="O1" s="14"/>
      <c r="P1" s="14"/>
      <c r="Q1" s="14"/>
      <c r="R1" s="6"/>
    </row>
    <row r="2" spans="1:18" ht="20.100000000000001" customHeight="1">
      <c r="A2" s="733" t="s">
        <v>27</v>
      </c>
      <c r="B2" s="734"/>
      <c r="C2" s="734"/>
      <c r="D2" s="734"/>
      <c r="E2" s="734"/>
      <c r="F2" s="734"/>
      <c r="G2" s="735"/>
      <c r="H2" s="5"/>
      <c r="I2" s="5"/>
      <c r="J2" s="5"/>
      <c r="K2" s="5"/>
      <c r="L2" s="5"/>
      <c r="M2" s="5"/>
      <c r="N2" s="5"/>
      <c r="O2" s="14"/>
      <c r="P2" s="14"/>
      <c r="Q2" s="14"/>
      <c r="R2" s="6"/>
    </row>
    <row r="3" spans="1:18" ht="15" customHeight="1">
      <c r="A3" s="706"/>
      <c r="B3" s="707"/>
      <c r="C3" s="707"/>
      <c r="D3" s="707"/>
      <c r="E3" s="707"/>
      <c r="F3" s="707"/>
      <c r="G3" s="708"/>
      <c r="H3" s="5"/>
      <c r="I3" s="5"/>
      <c r="J3" s="5"/>
      <c r="K3" s="5"/>
      <c r="L3" s="5"/>
      <c r="M3" s="5"/>
      <c r="N3" s="5"/>
      <c r="O3" s="14"/>
      <c r="P3" s="14"/>
      <c r="Q3" s="14"/>
      <c r="R3" s="6"/>
    </row>
    <row r="4" spans="1:18" ht="15" customHeight="1">
      <c r="A4" s="59" t="s">
        <v>25</v>
      </c>
      <c r="B4" s="938" t="str">
        <f>'100 Series Decks'!B4</f>
        <v>Merkley Oaks</v>
      </c>
      <c r="C4" s="938"/>
      <c r="D4" s="145"/>
      <c r="E4" s="145" t="s">
        <v>0</v>
      </c>
      <c r="F4" s="626">
        <f>'100 Series Decks'!F4</f>
        <v>45748</v>
      </c>
      <c r="G4" s="101"/>
      <c r="H4" s="5"/>
      <c r="I4" s="5"/>
      <c r="J4" s="5"/>
      <c r="K4" s="5"/>
      <c r="L4" s="5"/>
      <c r="M4" s="5"/>
      <c r="N4" s="5"/>
      <c r="O4" s="14"/>
      <c r="P4" s="14"/>
      <c r="Q4" s="14"/>
      <c r="R4" s="6"/>
    </row>
    <row r="5" spans="1:18" ht="15" customHeight="1">
      <c r="A5" s="59" t="s">
        <v>22</v>
      </c>
      <c r="B5" s="939" t="s">
        <v>201</v>
      </c>
      <c r="C5" s="939"/>
      <c r="D5" s="145"/>
      <c r="E5" s="145" t="s">
        <v>2</v>
      </c>
      <c r="F5" s="626" t="str">
        <f>'100 Series Decks'!F5</f>
        <v>XXX - XXX</v>
      </c>
      <c r="G5" s="89"/>
      <c r="H5" s="5"/>
      <c r="I5" s="5"/>
      <c r="J5" s="5"/>
      <c r="K5" s="5"/>
      <c r="L5" s="5"/>
      <c r="M5" s="5"/>
      <c r="N5" s="5"/>
      <c r="O5" s="14"/>
      <c r="P5" s="14"/>
      <c r="Q5" s="14"/>
      <c r="R5" s="6"/>
    </row>
    <row r="6" spans="1:18" ht="15" customHeight="1">
      <c r="A6" s="59"/>
      <c r="B6" s="642" t="s">
        <v>1</v>
      </c>
      <c r="C6" s="110"/>
      <c r="D6" s="13"/>
      <c r="E6" s="13"/>
      <c r="F6" s="151"/>
      <c r="G6" s="90"/>
      <c r="H6" s="5"/>
      <c r="I6" s="5"/>
      <c r="J6" s="5"/>
      <c r="K6" s="5"/>
      <c r="L6" s="5"/>
      <c r="M6" s="5"/>
      <c r="N6" s="5"/>
      <c r="O6" s="14"/>
      <c r="P6" s="14"/>
      <c r="Q6" s="14"/>
      <c r="R6" s="6"/>
    </row>
    <row r="7" spans="1:18" ht="15" customHeight="1">
      <c r="A7" s="59" t="s">
        <v>23</v>
      </c>
      <c r="B7" s="541" t="str">
        <f>'100 Series Decks'!B7</f>
        <v>T. B. A.</v>
      </c>
      <c r="C7" s="629"/>
      <c r="E7" s="13"/>
      <c r="F7" s="13"/>
      <c r="G7" s="90"/>
      <c r="H7" s="5"/>
      <c r="I7" s="5"/>
      <c r="J7" s="5"/>
      <c r="K7" s="5"/>
      <c r="L7" s="5"/>
      <c r="M7" s="5"/>
      <c r="N7" s="5"/>
      <c r="O7" s="14"/>
      <c r="P7" s="14"/>
      <c r="Q7" s="14"/>
      <c r="R7" s="6"/>
    </row>
    <row r="8" spans="1:18" ht="15" customHeight="1">
      <c r="A8" s="59"/>
      <c r="B8" s="634"/>
      <c r="C8" s="629"/>
      <c r="E8" s="792" t="str">
        <f>'100 Series Decks'!E8</f>
        <v>CONTRACT PERIOD :</v>
      </c>
      <c r="F8" s="792"/>
      <c r="G8" s="90"/>
      <c r="H8" s="5"/>
      <c r="I8" s="5"/>
      <c r="J8" s="5"/>
      <c r="K8" s="5"/>
      <c r="L8" s="5"/>
      <c r="M8" s="5"/>
      <c r="N8" s="5"/>
      <c r="O8" s="14"/>
      <c r="P8" s="14"/>
      <c r="Q8" s="14"/>
      <c r="R8" s="6"/>
    </row>
    <row r="9" spans="1:18" ht="15" customHeight="1">
      <c r="A9" s="59" t="s">
        <v>24</v>
      </c>
      <c r="B9" s="631" t="str">
        <f>'100 Series Decks'!B9</f>
        <v>A - 31</v>
      </c>
      <c r="C9" s="110"/>
      <c r="D9" s="13"/>
      <c r="E9" s="793" t="str">
        <f>'100 Series Decks'!E9</f>
        <v>April 1, 2025 to March 31, 2026</v>
      </c>
      <c r="F9" s="793"/>
      <c r="G9" s="90"/>
      <c r="H9" s="5"/>
      <c r="I9" s="5"/>
      <c r="J9" s="5"/>
      <c r="K9" s="5"/>
      <c r="L9" s="5"/>
      <c r="M9" s="5"/>
      <c r="N9" s="5"/>
      <c r="O9" s="14"/>
      <c r="P9" s="14"/>
      <c r="Q9" s="14"/>
      <c r="R9" s="6"/>
    </row>
    <row r="10" spans="1:18" ht="15" customHeight="1" thickBot="1">
      <c r="A10" s="52"/>
      <c r="B10" s="152"/>
      <c r="C10" s="13"/>
      <c r="D10" s="13"/>
      <c r="E10" s="13"/>
      <c r="F10" s="13"/>
      <c r="G10" s="90"/>
      <c r="H10" s="5"/>
      <c r="I10" s="5"/>
      <c r="J10" s="5"/>
      <c r="K10" s="5"/>
      <c r="L10" s="5"/>
      <c r="M10" s="5"/>
      <c r="N10" s="5"/>
      <c r="O10" s="14"/>
      <c r="P10" s="14"/>
      <c r="Q10" s="14"/>
      <c r="R10" s="6"/>
    </row>
    <row r="11" spans="1:18" s="12" customFormat="1" ht="20.100000000000001" customHeight="1" thickTop="1" thickBot="1">
      <c r="A11" s="153"/>
      <c r="B11" s="154"/>
      <c r="C11" s="27"/>
      <c r="D11" s="29"/>
      <c r="E11" s="223" t="s">
        <v>4</v>
      </c>
      <c r="F11" s="30" t="s">
        <v>26</v>
      </c>
      <c r="G11" s="224" t="s">
        <v>5</v>
      </c>
      <c r="H11" s="5"/>
      <c r="I11" s="5"/>
      <c r="J11" s="5"/>
      <c r="K11" s="5"/>
      <c r="L11" s="5"/>
      <c r="M11" s="5"/>
      <c r="N11" s="5"/>
      <c r="O11" s="3"/>
      <c r="P11" s="3"/>
      <c r="Q11" s="3"/>
      <c r="R11" s="3"/>
    </row>
    <row r="12" spans="1:18" ht="15" customHeight="1" thickTop="1">
      <c r="A12" s="225" t="s">
        <v>6</v>
      </c>
      <c r="B12" s="226" t="s">
        <v>1</v>
      </c>
      <c r="C12" s="227" t="s">
        <v>13</v>
      </c>
      <c r="D12" s="228" t="s">
        <v>1</v>
      </c>
      <c r="E12" s="229"/>
      <c r="F12" s="230"/>
      <c r="G12" s="231"/>
      <c r="H12" s="5"/>
      <c r="I12" s="5"/>
      <c r="J12" s="5"/>
      <c r="K12" s="5"/>
      <c r="L12" s="5"/>
      <c r="M12" s="5"/>
      <c r="N12" s="5"/>
      <c r="O12" s="14"/>
      <c r="P12" s="14"/>
      <c r="Q12" s="14"/>
      <c r="R12" s="6"/>
    </row>
    <row r="13" spans="1:18" ht="15" customHeight="1">
      <c r="A13" s="165" t="s">
        <v>1</v>
      </c>
      <c r="B13" s="31" t="s">
        <v>1</v>
      </c>
      <c r="C13" s="166" t="s">
        <v>14</v>
      </c>
      <c r="D13" s="232" t="s">
        <v>1</v>
      </c>
      <c r="E13" s="233"/>
      <c r="F13" s="234"/>
      <c r="G13" s="235"/>
      <c r="H13" s="5"/>
      <c r="I13" s="5"/>
      <c r="J13" s="5"/>
      <c r="K13" s="5"/>
      <c r="L13" s="5"/>
      <c r="M13" s="5"/>
      <c r="N13" s="5"/>
      <c r="O13" s="14"/>
      <c r="P13" s="14"/>
      <c r="Q13" s="14"/>
      <c r="R13" s="6"/>
    </row>
    <row r="14" spans="1:18" ht="15" customHeight="1">
      <c r="A14" s="171" t="s">
        <v>7</v>
      </c>
      <c r="B14" s="31" t="s">
        <v>1</v>
      </c>
      <c r="C14" s="172">
        <v>612</v>
      </c>
      <c r="D14" s="232" t="s">
        <v>1</v>
      </c>
      <c r="E14" s="233"/>
      <c r="F14" s="236">
        <v>0.13</v>
      </c>
      <c r="G14" s="235"/>
      <c r="H14" s="5"/>
      <c r="I14" s="5"/>
      <c r="J14" s="5"/>
      <c r="K14" s="5"/>
      <c r="L14" s="5"/>
      <c r="M14" s="5"/>
      <c r="N14" s="5"/>
      <c r="O14" s="14"/>
      <c r="P14" s="14"/>
      <c r="Q14" s="14"/>
      <c r="R14" s="6"/>
    </row>
    <row r="15" spans="1:18" ht="15" customHeight="1" thickBot="1">
      <c r="A15" s="174"/>
      <c r="B15" s="175"/>
      <c r="C15" s="176">
        <v>1</v>
      </c>
      <c r="D15" s="237"/>
      <c r="E15" s="238"/>
      <c r="F15" s="239"/>
      <c r="G15" s="240"/>
      <c r="H15" s="5"/>
      <c r="I15" s="5"/>
      <c r="J15" s="5"/>
      <c r="K15" s="5"/>
      <c r="L15" s="5"/>
      <c r="M15" s="5"/>
      <c r="N15" s="5"/>
      <c r="O15" s="14"/>
      <c r="P15" s="14"/>
      <c r="Q15" s="14"/>
      <c r="R15" s="6"/>
    </row>
    <row r="16" spans="1:18" ht="20.100000000000001" customHeight="1" thickTop="1" thickBot="1">
      <c r="A16" s="180" t="s">
        <v>8</v>
      </c>
      <c r="B16" s="181"/>
      <c r="C16" s="28"/>
      <c r="D16" s="241"/>
      <c r="E16" s="33"/>
      <c r="F16" s="34"/>
      <c r="G16" s="242"/>
      <c r="H16" s="5"/>
      <c r="I16" s="5"/>
      <c r="J16" s="5"/>
      <c r="K16" s="5"/>
      <c r="L16" s="5"/>
      <c r="M16" s="5"/>
      <c r="N16" s="5"/>
      <c r="O16" s="14"/>
      <c r="P16" s="14"/>
      <c r="Q16" s="14"/>
      <c r="R16" s="6"/>
    </row>
    <row r="17" spans="1:18" ht="15" customHeight="1" thickTop="1">
      <c r="A17" s="243"/>
      <c r="B17" s="767"/>
      <c r="C17" s="768"/>
      <c r="D17" s="769"/>
      <c r="E17" s="244"/>
      <c r="F17" s="245"/>
      <c r="G17" s="246"/>
      <c r="H17" s="130"/>
      <c r="I17" s="130"/>
      <c r="J17" s="4"/>
      <c r="K17" s="4"/>
      <c r="L17" s="4"/>
      <c r="M17" s="4"/>
      <c r="N17" s="4"/>
    </row>
    <row r="18" spans="1:18" ht="45" customHeight="1">
      <c r="A18" s="247" t="s">
        <v>33</v>
      </c>
      <c r="B18" s="770" t="s">
        <v>143</v>
      </c>
      <c r="C18" s="745"/>
      <c r="D18" s="746"/>
      <c r="E18" s="643">
        <v>0</v>
      </c>
      <c r="F18" s="644">
        <f>E18*F$14</f>
        <v>0</v>
      </c>
      <c r="G18" s="645">
        <f>SUM(E18:F18)</f>
        <v>0</v>
      </c>
      <c r="H18" s="130"/>
      <c r="I18" s="130"/>
      <c r="J18" s="4"/>
      <c r="K18" s="4"/>
      <c r="L18" s="4"/>
      <c r="M18" s="4"/>
      <c r="N18" s="4"/>
    </row>
    <row r="19" spans="1:18" ht="15" customHeight="1" thickBot="1">
      <c r="A19" s="248"/>
      <c r="B19" s="771"/>
      <c r="C19" s="772"/>
      <c r="D19" s="773"/>
      <c r="E19" s="249"/>
      <c r="F19" s="250"/>
      <c r="G19" s="251"/>
      <c r="H19" s="130"/>
      <c r="I19" s="130"/>
      <c r="J19" s="4"/>
      <c r="K19" s="4"/>
      <c r="L19" s="4"/>
      <c r="M19" s="4"/>
      <c r="N19" s="4"/>
    </row>
    <row r="20" spans="1:18" ht="45" customHeight="1" thickTop="1" thickBot="1">
      <c r="A20" s="252" t="s">
        <v>32</v>
      </c>
      <c r="B20" s="774" t="s">
        <v>144</v>
      </c>
      <c r="C20" s="775"/>
      <c r="D20" s="776"/>
      <c r="E20" s="253"/>
      <c r="F20" s="254"/>
      <c r="G20" s="188"/>
      <c r="H20" s="130"/>
      <c r="I20" s="130"/>
      <c r="J20" s="5"/>
      <c r="K20" s="5"/>
      <c r="L20" s="5"/>
      <c r="M20" s="5"/>
      <c r="N20" s="5"/>
      <c r="O20" s="6"/>
      <c r="P20" s="6"/>
      <c r="Q20" s="6"/>
      <c r="R20" s="6"/>
    </row>
    <row r="21" spans="1:18" ht="15" customHeight="1" thickTop="1">
      <c r="A21" s="255"/>
      <c r="B21" s="777"/>
      <c r="C21" s="778"/>
      <c r="D21" s="779"/>
      <c r="E21" s="256"/>
      <c r="F21" s="257"/>
      <c r="G21" s="258"/>
      <c r="H21" s="130"/>
      <c r="I21" s="130"/>
      <c r="J21" s="5"/>
      <c r="K21" s="5"/>
      <c r="L21" s="5"/>
      <c r="M21" s="5"/>
      <c r="N21" s="5"/>
      <c r="O21" s="6"/>
      <c r="P21" s="6"/>
      <c r="Q21" s="6"/>
      <c r="R21" s="6"/>
    </row>
    <row r="22" spans="1:18" ht="45" customHeight="1">
      <c r="A22" s="259"/>
      <c r="B22" s="780" t="s">
        <v>146</v>
      </c>
      <c r="C22" s="754"/>
      <c r="D22" s="781"/>
      <c r="E22" s="646">
        <v>0</v>
      </c>
      <c r="F22" s="644">
        <f>E22*F$14</f>
        <v>0</v>
      </c>
      <c r="G22" s="647">
        <f>SUM(E22:F22)</f>
        <v>0</v>
      </c>
      <c r="H22" s="130"/>
      <c r="I22" s="130"/>
      <c r="J22" s="5"/>
      <c r="K22" s="5"/>
      <c r="L22" s="5"/>
      <c r="M22" s="5"/>
      <c r="N22" s="5"/>
      <c r="O22" s="6"/>
      <c r="P22" s="6"/>
      <c r="Q22" s="6"/>
      <c r="R22" s="6"/>
    </row>
    <row r="23" spans="1:18" ht="15.75">
      <c r="A23" s="261"/>
      <c r="B23" s="782"/>
      <c r="C23" s="748"/>
      <c r="D23" s="783"/>
      <c r="E23" s="262"/>
      <c r="F23" s="263"/>
      <c r="G23" s="260"/>
      <c r="H23" s="130"/>
      <c r="I23" s="130"/>
      <c r="J23" s="5"/>
      <c r="K23" s="5"/>
      <c r="L23" s="5"/>
      <c r="M23" s="5"/>
      <c r="N23" s="5"/>
      <c r="O23" s="6"/>
      <c r="P23" s="6"/>
      <c r="Q23" s="6"/>
      <c r="R23" s="6"/>
    </row>
    <row r="24" spans="1:18" ht="45" customHeight="1">
      <c r="A24" s="264" t="s">
        <v>158</v>
      </c>
      <c r="B24" s="780" t="s">
        <v>159</v>
      </c>
      <c r="C24" s="754"/>
      <c r="D24" s="784"/>
      <c r="E24" s="648">
        <v>0</v>
      </c>
      <c r="F24" s="644">
        <f>E24*F$14</f>
        <v>0</v>
      </c>
      <c r="G24" s="649">
        <f>SUM(E24:F24)</f>
        <v>0</v>
      </c>
      <c r="H24" s="130"/>
      <c r="I24" s="130"/>
      <c r="J24" s="4"/>
      <c r="K24" s="4"/>
      <c r="L24" s="4"/>
      <c r="M24" s="4"/>
      <c r="N24" s="4"/>
    </row>
    <row r="25" spans="1:18" ht="15" customHeight="1" thickBot="1">
      <c r="A25" s="265"/>
      <c r="B25" s="789"/>
      <c r="C25" s="790"/>
      <c r="D25" s="791"/>
      <c r="E25" s="249"/>
      <c r="F25" s="250"/>
      <c r="G25" s="251"/>
      <c r="H25" s="130"/>
      <c r="I25" s="130"/>
      <c r="J25" s="4"/>
      <c r="K25" s="4"/>
      <c r="L25" s="4"/>
      <c r="M25" s="4"/>
      <c r="N25" s="4"/>
    </row>
    <row r="26" spans="1:18" ht="20.100000000000001" customHeight="1" thickTop="1" thickBot="1">
      <c r="A26" s="198"/>
      <c r="B26" s="709" t="s">
        <v>140</v>
      </c>
      <c r="C26" s="710"/>
      <c r="D26" s="711"/>
      <c r="E26" s="190"/>
      <c r="F26" s="136" t="s">
        <v>1</v>
      </c>
      <c r="G26" s="191" t="s">
        <v>1</v>
      </c>
      <c r="H26" s="130"/>
      <c r="I26" s="130"/>
      <c r="J26" s="5"/>
      <c r="K26" s="5"/>
      <c r="L26" s="5"/>
      <c r="M26" s="5"/>
      <c r="N26" s="5"/>
      <c r="O26" s="6"/>
      <c r="P26" s="6"/>
      <c r="Q26" s="6"/>
      <c r="R26" s="6"/>
    </row>
    <row r="27" spans="1:18" ht="15" customHeight="1" thickTop="1">
      <c r="A27" s="266"/>
      <c r="B27" s="200"/>
      <c r="C27" s="137"/>
      <c r="D27" s="137"/>
      <c r="E27" s="267"/>
      <c r="F27" s="268"/>
      <c r="G27" s="269"/>
      <c r="H27" s="130"/>
      <c r="I27" s="130"/>
      <c r="J27" s="5"/>
      <c r="K27" s="5"/>
      <c r="L27" s="5"/>
      <c r="M27" s="5"/>
      <c r="N27" s="5"/>
      <c r="O27" s="6"/>
      <c r="P27" s="6"/>
      <c r="Q27" s="6"/>
      <c r="R27" s="6"/>
    </row>
    <row r="28" spans="1:18" ht="15" customHeight="1">
      <c r="A28" s="266"/>
      <c r="B28" s="270"/>
      <c r="C28" s="271"/>
      <c r="D28" s="272" t="s">
        <v>15</v>
      </c>
      <c r="E28" s="650">
        <v>0</v>
      </c>
      <c r="F28" s="651">
        <f>E28*F$14</f>
        <v>0</v>
      </c>
      <c r="G28" s="652">
        <f>SUM(E28:F28)</f>
        <v>0</v>
      </c>
      <c r="H28" s="130"/>
      <c r="I28" s="130"/>
      <c r="J28" s="5"/>
      <c r="K28" s="5"/>
      <c r="L28" s="5"/>
      <c r="M28" s="5"/>
      <c r="N28" s="5"/>
      <c r="O28" s="6"/>
      <c r="P28" s="6"/>
      <c r="Q28" s="6"/>
      <c r="R28" s="6"/>
    </row>
    <row r="29" spans="1:18" ht="15" customHeight="1">
      <c r="A29" s="266"/>
      <c r="B29" s="270"/>
      <c r="C29" s="271"/>
      <c r="D29" s="272"/>
      <c r="E29" s="275"/>
      <c r="F29" s="273"/>
      <c r="G29" s="274" t="s">
        <v>1</v>
      </c>
      <c r="H29" s="130"/>
      <c r="I29" s="130"/>
      <c r="J29" s="5"/>
      <c r="K29" s="5"/>
      <c r="L29" s="5"/>
      <c r="M29" s="5"/>
      <c r="N29" s="5"/>
      <c r="O29" s="6"/>
      <c r="P29" s="6"/>
      <c r="Q29" s="6"/>
      <c r="R29" s="6"/>
    </row>
    <row r="30" spans="1:18" ht="15" customHeight="1">
      <c r="A30" s="266"/>
      <c r="B30" s="270"/>
      <c r="C30" s="271"/>
      <c r="D30" s="272" t="s">
        <v>16</v>
      </c>
      <c r="E30" s="650">
        <v>0</v>
      </c>
      <c r="F30" s="651">
        <f>E30*F$14</f>
        <v>0</v>
      </c>
      <c r="G30" s="652">
        <f>SUM(E30:F30)</f>
        <v>0</v>
      </c>
      <c r="H30" s="130"/>
      <c r="I30" s="130"/>
      <c r="J30" s="5"/>
      <c r="K30" s="5"/>
      <c r="L30" s="5"/>
      <c r="M30" s="5"/>
      <c r="N30" s="5"/>
      <c r="O30" s="6"/>
      <c r="P30" s="6"/>
      <c r="Q30" s="6"/>
      <c r="R30" s="6"/>
    </row>
    <row r="31" spans="1:18" ht="15" customHeight="1">
      <c r="A31" s="266"/>
      <c r="B31" s="276"/>
      <c r="C31" s="271"/>
      <c r="D31" s="272"/>
      <c r="E31" s="275"/>
      <c r="F31" s="273"/>
      <c r="G31" s="274"/>
      <c r="H31" s="130"/>
      <c r="I31" s="130"/>
      <c r="J31" s="5"/>
      <c r="K31" s="5"/>
      <c r="L31" s="5"/>
      <c r="M31" s="5"/>
      <c r="N31" s="5"/>
      <c r="O31" s="6"/>
      <c r="P31" s="6"/>
      <c r="Q31" s="6"/>
      <c r="R31" s="6"/>
    </row>
    <row r="32" spans="1:18" ht="15" customHeight="1">
      <c r="A32" s="266"/>
      <c r="B32" s="270"/>
      <c r="C32" s="272" t="s">
        <v>124</v>
      </c>
      <c r="D32" s="272" t="s">
        <v>17</v>
      </c>
      <c r="E32" s="650">
        <v>0</v>
      </c>
      <c r="F32" s="651">
        <f>E32*F$14</f>
        <v>0</v>
      </c>
      <c r="G32" s="652">
        <f>SUM(E32:F32)</f>
        <v>0</v>
      </c>
      <c r="H32" s="130"/>
      <c r="I32" s="130"/>
      <c r="J32" s="5"/>
      <c r="K32" s="5"/>
      <c r="L32" s="5"/>
      <c r="M32" s="5"/>
      <c r="N32" s="5"/>
      <c r="O32" s="6"/>
      <c r="P32" s="6"/>
      <c r="Q32" s="6"/>
      <c r="R32" s="6"/>
    </row>
    <row r="33" spans="1:18" ht="15" customHeight="1">
      <c r="A33" s="266"/>
      <c r="B33" s="270"/>
      <c r="C33" s="271"/>
      <c r="D33" s="272"/>
      <c r="E33" s="275"/>
      <c r="F33" s="273"/>
      <c r="G33" s="274"/>
      <c r="H33" s="130"/>
      <c r="I33" s="130"/>
      <c r="J33" s="5"/>
      <c r="K33" s="5"/>
      <c r="L33" s="5"/>
      <c r="M33" s="5"/>
      <c r="N33" s="5"/>
      <c r="O33" s="6"/>
      <c r="P33" s="6"/>
      <c r="Q33" s="6"/>
      <c r="R33" s="6"/>
    </row>
    <row r="34" spans="1:18" ht="15" customHeight="1">
      <c r="A34" s="266"/>
      <c r="B34" s="270"/>
      <c r="C34" s="272" t="s">
        <v>20</v>
      </c>
      <c r="D34" s="272" t="s">
        <v>18</v>
      </c>
      <c r="E34" s="650">
        <v>0</v>
      </c>
      <c r="F34" s="651">
        <f>E34*F$14</f>
        <v>0</v>
      </c>
      <c r="G34" s="652">
        <f>SUM(E34:F34)</f>
        <v>0</v>
      </c>
      <c r="H34" s="130"/>
      <c r="I34" s="130"/>
      <c r="J34" s="5"/>
      <c r="K34" s="5"/>
      <c r="L34" s="5"/>
      <c r="M34" s="5"/>
      <c r="N34" s="5"/>
      <c r="O34" s="6"/>
      <c r="P34" s="6"/>
      <c r="Q34" s="6"/>
      <c r="R34" s="6"/>
    </row>
    <row r="35" spans="1:18" ht="15" customHeight="1">
      <c r="A35" s="266"/>
      <c r="B35" s="270"/>
      <c r="C35" s="272"/>
      <c r="D35" s="277"/>
      <c r="E35" s="275"/>
      <c r="F35" s="273"/>
      <c r="G35" s="274"/>
      <c r="H35" s="130"/>
      <c r="I35" s="130"/>
      <c r="J35" s="5"/>
      <c r="K35" s="5"/>
      <c r="L35" s="5"/>
      <c r="M35" s="5"/>
      <c r="N35" s="5"/>
      <c r="O35" s="6"/>
      <c r="P35" s="6"/>
      <c r="Q35" s="6"/>
      <c r="R35" s="6"/>
    </row>
    <row r="36" spans="1:18" ht="15" customHeight="1">
      <c r="A36" s="266"/>
      <c r="B36" s="138"/>
      <c r="C36" s="272" t="s">
        <v>20</v>
      </c>
      <c r="D36" s="139" t="s">
        <v>19</v>
      </c>
      <c r="E36" s="650">
        <v>0</v>
      </c>
      <c r="F36" s="651">
        <f>E36*F$14</f>
        <v>0</v>
      </c>
      <c r="G36" s="652">
        <f>SUM(E36:F36)</f>
        <v>0</v>
      </c>
      <c r="H36" s="130"/>
      <c r="I36" s="130"/>
      <c r="J36" s="5"/>
      <c r="K36" s="5"/>
      <c r="L36" s="5"/>
      <c r="M36" s="5"/>
      <c r="N36" s="5"/>
      <c r="O36" s="6"/>
      <c r="P36" s="6"/>
      <c r="Q36" s="6"/>
      <c r="R36" s="6"/>
    </row>
    <row r="37" spans="1:18" ht="15" customHeight="1">
      <c r="A37" s="266"/>
      <c r="B37" s="270" t="s">
        <v>1</v>
      </c>
      <c r="C37" s="271"/>
      <c r="D37" s="271"/>
      <c r="E37" s="267"/>
      <c r="F37" s="278"/>
      <c r="G37" s="279"/>
      <c r="H37" s="130"/>
      <c r="I37" s="130"/>
      <c r="J37" s="5"/>
      <c r="K37" s="5"/>
      <c r="L37" s="5"/>
      <c r="M37" s="5"/>
      <c r="N37" s="5"/>
      <c r="O37" s="6"/>
      <c r="P37" s="6"/>
      <c r="Q37" s="6"/>
      <c r="R37" s="6"/>
    </row>
    <row r="38" spans="1:18" ht="15" customHeight="1">
      <c r="A38" s="266"/>
      <c r="B38" s="138"/>
      <c r="C38" s="272" t="s">
        <v>20</v>
      </c>
      <c r="D38" s="139" t="s">
        <v>132</v>
      </c>
      <c r="E38" s="650">
        <v>0</v>
      </c>
      <c r="F38" s="651">
        <f>E38*F$14</f>
        <v>0</v>
      </c>
      <c r="G38" s="652">
        <f>SUM(E38:F38)</f>
        <v>0</v>
      </c>
      <c r="H38" s="130"/>
      <c r="I38" s="130"/>
      <c r="J38" s="5"/>
      <c r="K38" s="5"/>
      <c r="L38" s="5"/>
      <c r="M38" s="5"/>
      <c r="N38" s="5"/>
      <c r="O38" s="6"/>
      <c r="P38" s="6"/>
      <c r="Q38" s="6"/>
      <c r="R38" s="6"/>
    </row>
    <row r="39" spans="1:18" ht="15" customHeight="1">
      <c r="A39" s="266"/>
      <c r="B39" s="280"/>
      <c r="C39" s="137"/>
      <c r="D39" s="141"/>
      <c r="E39" s="281"/>
      <c r="F39" s="282" t="s">
        <v>1</v>
      </c>
      <c r="G39" s="283" t="s">
        <v>1</v>
      </c>
      <c r="H39" s="130"/>
      <c r="I39" s="130"/>
      <c r="J39" s="4"/>
      <c r="K39" s="4"/>
      <c r="L39" s="4"/>
      <c r="M39" s="4"/>
      <c r="N39" s="4"/>
    </row>
    <row r="40" spans="1:18" ht="15" customHeight="1">
      <c r="A40" s="266"/>
      <c r="B40" s="200"/>
      <c r="C40" s="137"/>
      <c r="D40" s="141"/>
      <c r="E40" s="281"/>
      <c r="F40" s="282"/>
      <c r="G40" s="283"/>
      <c r="H40" s="130"/>
      <c r="I40" s="130"/>
      <c r="J40" s="4"/>
      <c r="K40" s="4"/>
      <c r="L40" s="4"/>
      <c r="M40" s="4"/>
      <c r="N40" s="4"/>
    </row>
    <row r="41" spans="1:18" ht="15" customHeight="1">
      <c r="A41" s="266"/>
      <c r="B41" s="280"/>
      <c r="C41" s="137"/>
      <c r="D41" s="141"/>
      <c r="E41" s="284"/>
      <c r="F41" s="282" t="s">
        <v>1</v>
      </c>
      <c r="G41" s="283" t="s">
        <v>1</v>
      </c>
      <c r="H41" s="130"/>
      <c r="I41" s="130"/>
      <c r="J41" s="4"/>
      <c r="K41" s="4"/>
      <c r="L41" s="4"/>
      <c r="M41" s="4"/>
      <c r="N41" s="4"/>
    </row>
    <row r="42" spans="1:18" ht="15" customHeight="1">
      <c r="A42" s="266"/>
      <c r="B42" s="285"/>
      <c r="C42" s="32"/>
      <c r="D42" s="35"/>
      <c r="E42" s="286"/>
      <c r="F42" s="287" t="s">
        <v>1</v>
      </c>
      <c r="G42" s="288" t="s">
        <v>1</v>
      </c>
      <c r="H42" s="5"/>
      <c r="I42" s="5"/>
      <c r="J42" s="4"/>
      <c r="K42" s="4"/>
      <c r="L42" s="4"/>
      <c r="M42" s="4"/>
      <c r="N42" s="4"/>
    </row>
    <row r="43" spans="1:18" ht="15" customHeight="1">
      <c r="A43" s="266"/>
      <c r="B43" s="289"/>
      <c r="C43" s="32"/>
      <c r="D43" s="35"/>
      <c r="E43" s="286"/>
      <c r="F43" s="287"/>
      <c r="G43" s="288"/>
      <c r="H43" s="5"/>
      <c r="I43" s="5"/>
      <c r="J43" s="4"/>
      <c r="K43" s="4"/>
      <c r="L43" s="4"/>
      <c r="M43" s="4"/>
      <c r="N43" s="4"/>
    </row>
    <row r="44" spans="1:18" ht="15" customHeight="1" thickBot="1">
      <c r="A44" s="266"/>
      <c r="B44" s="290"/>
      <c r="C44" s="32"/>
      <c r="D44" s="35"/>
      <c r="E44" s="291"/>
      <c r="F44" s="292"/>
      <c r="G44" s="293"/>
      <c r="H44" s="5"/>
      <c r="I44" s="5"/>
      <c r="J44" s="4"/>
      <c r="K44" s="4"/>
      <c r="L44" s="4"/>
      <c r="M44" s="4"/>
      <c r="N44" s="4"/>
    </row>
    <row r="45" spans="1:18" ht="20.100000000000001" customHeight="1" thickTop="1" thickBot="1">
      <c r="A45" s="215" t="s">
        <v>125</v>
      </c>
      <c r="B45" s="739" t="s">
        <v>126</v>
      </c>
      <c r="C45" s="740"/>
      <c r="D45" s="740"/>
      <c r="E45" s="294"/>
      <c r="F45" s="295"/>
      <c r="G45" s="296"/>
      <c r="H45" s="5"/>
      <c r="I45" s="5"/>
      <c r="J45" s="5"/>
      <c r="K45" s="5"/>
      <c r="L45" s="5"/>
      <c r="M45" s="5"/>
      <c r="N45" s="5"/>
      <c r="O45" s="14"/>
      <c r="P45" s="14"/>
      <c r="Q45" s="14"/>
      <c r="R45" s="6"/>
    </row>
    <row r="46" spans="1:18" ht="20.100000000000001" customHeight="1" thickTop="1" thickBot="1">
      <c r="A46" s="297" t="s">
        <v>9</v>
      </c>
      <c r="B46" s="785" t="s">
        <v>141</v>
      </c>
      <c r="C46" s="785"/>
      <c r="D46" s="785"/>
      <c r="E46" s="785"/>
      <c r="F46" s="785"/>
      <c r="G46" s="653">
        <f>'100 Series Decks'!G46</f>
        <v>0</v>
      </c>
      <c r="H46" s="5"/>
      <c r="I46" s="5"/>
      <c r="J46" s="5"/>
      <c r="K46" s="5"/>
      <c r="L46" s="5"/>
      <c r="M46" s="5"/>
      <c r="N46" s="5"/>
      <c r="O46" s="14"/>
      <c r="P46" s="14"/>
      <c r="Q46" s="14"/>
      <c r="R46" s="6"/>
    </row>
    <row r="47" spans="1:18" ht="15" customHeight="1" thickTop="1">
      <c r="A47" s="786"/>
      <c r="B47" s="787"/>
      <c r="C47" s="787"/>
      <c r="D47" s="787"/>
      <c r="E47" s="787"/>
      <c r="F47" s="787"/>
      <c r="G47" s="788"/>
      <c r="H47" s="15"/>
      <c r="I47" s="13"/>
      <c r="J47" s="13"/>
      <c r="K47" s="13"/>
      <c r="L47" s="13"/>
      <c r="M47" s="13"/>
      <c r="N47" s="5"/>
      <c r="O47" s="14"/>
      <c r="P47" s="14"/>
      <c r="Q47" s="14"/>
      <c r="R47" s="6"/>
    </row>
    <row r="48" spans="1:18" ht="20.100000000000001" customHeight="1">
      <c r="A48" s="720" t="s">
        <v>21</v>
      </c>
      <c r="B48" s="721"/>
      <c r="C48" s="721"/>
      <c r="D48" s="721"/>
      <c r="E48" s="721"/>
      <c r="F48" s="721"/>
      <c r="G48" s="722"/>
      <c r="H48" s="5"/>
      <c r="I48" s="5"/>
      <c r="J48" s="5"/>
      <c r="K48" s="5"/>
      <c r="L48" s="5"/>
      <c r="M48" s="5"/>
      <c r="N48" s="5"/>
      <c r="O48" s="14"/>
      <c r="P48" s="14"/>
      <c r="Q48" s="14"/>
      <c r="R48" s="6"/>
    </row>
    <row r="49" spans="1:18" ht="15" customHeight="1">
      <c r="A49" s="723"/>
      <c r="B49" s="724"/>
      <c r="C49" s="724"/>
      <c r="D49" s="724"/>
      <c r="E49" s="724"/>
      <c r="F49" s="724"/>
      <c r="G49" s="725"/>
      <c r="H49" s="5"/>
      <c r="I49" s="5"/>
      <c r="J49" s="5"/>
      <c r="K49" s="5"/>
      <c r="L49" s="5"/>
      <c r="M49" s="5"/>
      <c r="N49" s="5"/>
      <c r="O49" s="14"/>
      <c r="P49" s="14"/>
      <c r="Q49" s="14"/>
      <c r="R49" s="6"/>
    </row>
    <row r="50" spans="1:18" s="12" customFormat="1" ht="18" customHeight="1">
      <c r="A50" s="723" t="s">
        <v>149</v>
      </c>
      <c r="B50" s="724"/>
      <c r="C50" s="724"/>
      <c r="D50" s="724"/>
      <c r="E50" s="724"/>
      <c r="F50" s="724"/>
      <c r="G50" s="725"/>
      <c r="H50" s="5"/>
      <c r="I50" s="5"/>
      <c r="J50" s="5"/>
      <c r="K50" s="5"/>
      <c r="L50" s="5"/>
      <c r="M50" s="5"/>
      <c r="N50" s="5"/>
      <c r="O50" s="3"/>
      <c r="P50" s="3"/>
      <c r="Q50" s="3"/>
      <c r="R50" s="3"/>
    </row>
    <row r="51" spans="1:18" s="12" customFormat="1" ht="18" customHeight="1">
      <c r="A51" s="723" t="s">
        <v>150</v>
      </c>
      <c r="B51" s="724"/>
      <c r="C51" s="724"/>
      <c r="D51" s="724"/>
      <c r="E51" s="724"/>
      <c r="F51" s="724"/>
      <c r="G51" s="725"/>
      <c r="H51" s="5"/>
      <c r="I51" s="5"/>
      <c r="J51" s="5"/>
      <c r="K51" s="5"/>
      <c r="L51" s="5"/>
      <c r="M51" s="5"/>
      <c r="N51" s="5"/>
      <c r="O51" s="3"/>
      <c r="P51" s="3"/>
      <c r="Q51" s="3"/>
      <c r="R51" s="3"/>
    </row>
    <row r="52" spans="1:18" s="12" customFormat="1" ht="18" customHeight="1">
      <c r="A52" s="726" t="s">
        <v>151</v>
      </c>
      <c r="B52" s="727"/>
      <c r="C52" s="727"/>
      <c r="D52" s="727"/>
      <c r="E52" s="727"/>
      <c r="F52" s="727"/>
      <c r="G52" s="728"/>
      <c r="H52" s="5"/>
      <c r="I52" s="5"/>
      <c r="J52" s="5"/>
      <c r="K52" s="5"/>
      <c r="L52" s="5"/>
      <c r="M52" s="5"/>
      <c r="N52" s="5"/>
      <c r="O52" s="3"/>
      <c r="P52" s="3"/>
      <c r="Q52" s="3"/>
      <c r="R52" s="3"/>
    </row>
    <row r="53" spans="1:18" s="12" customFormat="1" ht="18" customHeight="1">
      <c r="A53" s="723" t="s">
        <v>152</v>
      </c>
      <c r="B53" s="724"/>
      <c r="C53" s="724"/>
      <c r="D53" s="724"/>
      <c r="E53" s="724"/>
      <c r="F53" s="724"/>
      <c r="G53" s="725"/>
      <c r="H53" s="24"/>
      <c r="I53" s="24"/>
      <c r="J53" s="24"/>
      <c r="K53" s="24"/>
      <c r="L53" s="24"/>
      <c r="M53" s="24"/>
      <c r="N53" s="24"/>
      <c r="O53" s="3"/>
      <c r="P53" s="3"/>
      <c r="Q53" s="3"/>
      <c r="R53" s="3"/>
    </row>
    <row r="54" spans="1:18" s="12" customFormat="1" ht="18" customHeight="1">
      <c r="A54" s="723" t="s">
        <v>153</v>
      </c>
      <c r="B54" s="724"/>
      <c r="C54" s="724"/>
      <c r="D54" s="724"/>
      <c r="E54" s="724"/>
      <c r="F54" s="724"/>
      <c r="G54" s="725"/>
      <c r="H54" s="5"/>
      <c r="I54" s="5"/>
      <c r="J54" s="5"/>
      <c r="K54" s="5"/>
      <c r="L54" s="5"/>
      <c r="M54" s="5"/>
      <c r="N54" s="5"/>
      <c r="O54" s="3"/>
      <c r="P54" s="3"/>
      <c r="Q54" s="3"/>
      <c r="R54" s="3"/>
    </row>
    <row r="55" spans="1:18" s="12" customFormat="1" ht="18" customHeight="1">
      <c r="A55" s="723" t="s">
        <v>154</v>
      </c>
      <c r="B55" s="724"/>
      <c r="C55" s="724"/>
      <c r="D55" s="724"/>
      <c r="E55" s="724"/>
      <c r="F55" s="724"/>
      <c r="G55" s="725"/>
      <c r="H55" s="5"/>
      <c r="I55" s="5"/>
      <c r="J55" s="5"/>
      <c r="K55" s="5"/>
      <c r="L55" s="5"/>
      <c r="M55" s="5"/>
      <c r="N55" s="5"/>
      <c r="O55" s="3"/>
      <c r="P55" s="3"/>
      <c r="Q55" s="3"/>
      <c r="R55" s="3"/>
    </row>
    <row r="56" spans="1:18" s="12" customFormat="1" ht="18" customHeight="1">
      <c r="A56" s="723" t="s">
        <v>155</v>
      </c>
      <c r="B56" s="724"/>
      <c r="C56" s="724"/>
      <c r="D56" s="724"/>
      <c r="E56" s="724"/>
      <c r="F56" s="724"/>
      <c r="G56" s="725"/>
      <c r="H56" s="5"/>
      <c r="I56" s="5"/>
      <c r="J56" s="5"/>
      <c r="K56" s="5"/>
      <c r="L56" s="5"/>
      <c r="M56" s="5"/>
      <c r="N56" s="5"/>
      <c r="O56" s="3"/>
      <c r="P56" s="3"/>
      <c r="Q56" s="3"/>
      <c r="R56" s="3"/>
    </row>
    <row r="57" spans="1:18" s="12" customFormat="1" ht="18" customHeight="1">
      <c r="A57" s="723" t="s">
        <v>156</v>
      </c>
      <c r="B57" s="724"/>
      <c r="C57" s="724"/>
      <c r="D57" s="724"/>
      <c r="E57" s="724"/>
      <c r="F57" s="724"/>
      <c r="G57" s="725"/>
      <c r="H57" s="5"/>
      <c r="I57" s="5"/>
      <c r="J57" s="5"/>
      <c r="K57" s="5"/>
      <c r="L57" s="5"/>
      <c r="M57" s="5"/>
      <c r="N57" s="5"/>
      <c r="O57" s="3"/>
      <c r="P57" s="3"/>
      <c r="Q57" s="3"/>
      <c r="R57" s="3"/>
    </row>
    <row r="58" spans="1:18" s="12" customFormat="1" ht="18" customHeight="1">
      <c r="A58" s="723" t="s">
        <v>157</v>
      </c>
      <c r="B58" s="724"/>
      <c r="C58" s="724"/>
      <c r="D58" s="724"/>
      <c r="E58" s="724"/>
      <c r="F58" s="724"/>
      <c r="G58" s="725"/>
      <c r="H58" s="5"/>
      <c r="I58" s="5"/>
      <c r="J58" s="5"/>
      <c r="K58" s="5"/>
      <c r="L58" s="5"/>
      <c r="M58" s="5"/>
      <c r="N58" s="5"/>
      <c r="O58" s="3"/>
      <c r="P58" s="3"/>
      <c r="Q58" s="3"/>
      <c r="R58" s="3"/>
    </row>
    <row r="59" spans="1:18" ht="15" customHeight="1">
      <c r="A59" s="97"/>
      <c r="B59" s="5"/>
      <c r="C59" s="5"/>
      <c r="D59" s="5"/>
      <c r="E59" s="5"/>
      <c r="F59" s="5"/>
      <c r="G59" s="118"/>
      <c r="H59" s="5"/>
      <c r="I59" s="5"/>
      <c r="J59" s="5"/>
      <c r="K59" s="5"/>
      <c r="L59" s="5"/>
      <c r="M59" s="5"/>
      <c r="N59" s="5"/>
      <c r="O59" s="14"/>
      <c r="P59" s="14"/>
      <c r="Q59" s="14"/>
      <c r="R59" s="6"/>
    </row>
    <row r="60" spans="1:18" ht="15" customHeight="1">
      <c r="A60" s="97"/>
      <c r="B60" s="5"/>
      <c r="C60" s="5"/>
      <c r="D60" s="5"/>
      <c r="E60" s="5"/>
      <c r="F60" s="5"/>
      <c r="G60" s="118"/>
      <c r="H60" s="5"/>
      <c r="I60" s="5"/>
      <c r="J60" s="5"/>
      <c r="K60" s="5"/>
      <c r="L60" s="5"/>
      <c r="M60" s="5"/>
      <c r="N60" s="5"/>
      <c r="O60" s="14"/>
      <c r="P60" s="14"/>
      <c r="Q60" s="14"/>
      <c r="R60" s="6"/>
    </row>
    <row r="61" spans="1:18" ht="15" customHeight="1">
      <c r="A61" s="97"/>
      <c r="B61" s="5"/>
      <c r="C61" s="5"/>
      <c r="D61" s="731" t="s">
        <v>31</v>
      </c>
      <c r="E61" s="731"/>
      <c r="F61" s="731"/>
      <c r="G61" s="118"/>
      <c r="H61" s="5"/>
      <c r="I61" s="5"/>
      <c r="J61" s="5"/>
      <c r="K61" s="5"/>
      <c r="L61" s="5"/>
      <c r="M61" s="5"/>
      <c r="N61" s="5"/>
      <c r="O61" s="14"/>
      <c r="P61" s="14"/>
      <c r="Q61" s="14"/>
      <c r="R61" s="6"/>
    </row>
    <row r="62" spans="1:18" ht="15" customHeight="1">
      <c r="A62" s="97"/>
      <c r="B62" s="5"/>
      <c r="C62" s="5"/>
      <c r="D62" s="5"/>
      <c r="E62" s="5"/>
      <c r="F62" s="5"/>
      <c r="G62" s="118"/>
      <c r="H62" s="5"/>
      <c r="I62" s="5"/>
      <c r="J62" s="5"/>
      <c r="K62" s="5"/>
      <c r="L62" s="5"/>
      <c r="M62" s="5"/>
      <c r="N62" s="5"/>
      <c r="O62" s="14"/>
      <c r="P62" s="14"/>
      <c r="Q62" s="14"/>
      <c r="R62" s="6"/>
    </row>
    <row r="63" spans="1:18" ht="15" customHeight="1">
      <c r="A63" s="97"/>
      <c r="B63" s="5"/>
      <c r="C63" s="5"/>
      <c r="D63" s="5"/>
      <c r="E63" s="5"/>
      <c r="F63" s="5"/>
      <c r="G63" s="118"/>
      <c r="H63" s="5"/>
      <c r="I63" s="5"/>
      <c r="J63" s="5"/>
      <c r="K63" s="5"/>
      <c r="L63" s="5"/>
      <c r="M63" s="5"/>
      <c r="N63" s="5"/>
      <c r="O63" s="14"/>
      <c r="P63" s="14"/>
      <c r="Q63" s="14"/>
      <c r="R63" s="6"/>
    </row>
    <row r="64" spans="1:18" ht="15" customHeight="1">
      <c r="A64" s="97"/>
      <c r="B64" s="5"/>
      <c r="C64" s="5"/>
      <c r="D64" s="731" t="s">
        <v>133</v>
      </c>
      <c r="E64" s="731"/>
      <c r="F64" s="731"/>
      <c r="G64" s="118"/>
      <c r="H64" s="5"/>
      <c r="I64" s="5"/>
      <c r="J64" s="5"/>
      <c r="K64" s="5"/>
      <c r="L64" s="5"/>
      <c r="M64" s="5"/>
      <c r="N64" s="5"/>
      <c r="O64" s="14"/>
      <c r="P64" s="14"/>
      <c r="Q64" s="14"/>
      <c r="R64" s="6"/>
    </row>
    <row r="65" spans="1:18" ht="15" customHeight="1">
      <c r="A65" s="97"/>
      <c r="B65" s="5"/>
      <c r="C65" s="5"/>
      <c r="D65" s="5"/>
      <c r="E65" s="5"/>
      <c r="F65" s="5"/>
      <c r="G65" s="118"/>
      <c r="H65" s="5"/>
      <c r="I65" s="5"/>
      <c r="J65" s="5"/>
      <c r="K65" s="5"/>
      <c r="L65" s="5"/>
      <c r="M65" s="5"/>
      <c r="N65" s="5"/>
      <c r="O65" s="14"/>
      <c r="P65" s="14"/>
      <c r="Q65" s="14"/>
      <c r="R65" s="6"/>
    </row>
    <row r="66" spans="1:18" ht="15" customHeight="1">
      <c r="A66" s="60"/>
      <c r="G66" s="90"/>
      <c r="H66" s="5"/>
      <c r="I66" s="5"/>
      <c r="J66" s="5"/>
      <c r="K66" s="5"/>
      <c r="L66" s="5"/>
      <c r="M66" s="5"/>
      <c r="N66" s="5"/>
      <c r="O66" s="14"/>
      <c r="P66" s="14"/>
      <c r="Q66" s="14"/>
      <c r="R66" s="6"/>
    </row>
    <row r="67" spans="1:18" s="25" customFormat="1" ht="20.100000000000001" customHeight="1">
      <c r="A67" s="715" t="s">
        <v>10</v>
      </c>
      <c r="B67" s="716"/>
      <c r="C67" s="221">
        <v>30</v>
      </c>
      <c r="D67" s="220" t="s">
        <v>11</v>
      </c>
      <c r="E67" s="716" t="s">
        <v>142</v>
      </c>
      <c r="F67" s="716"/>
      <c r="G67" s="222"/>
      <c r="H67" s="22"/>
      <c r="I67" s="22"/>
      <c r="J67" s="22"/>
      <c r="K67" s="22"/>
      <c r="L67" s="22"/>
      <c r="M67" s="22"/>
      <c r="N67" s="22"/>
      <c r="O67" s="16"/>
      <c r="P67" s="16"/>
      <c r="Q67" s="16"/>
      <c r="R67" s="16"/>
    </row>
    <row r="68" spans="1:18" ht="15" customHeight="1">
      <c r="A68" s="97"/>
      <c r="B68" s="5"/>
      <c r="C68" s="5"/>
      <c r="D68" s="5"/>
      <c r="E68" s="3"/>
      <c r="G68" s="61"/>
      <c r="H68" s="5"/>
      <c r="I68" s="5"/>
      <c r="J68" s="5"/>
      <c r="K68" s="5"/>
      <c r="L68" s="5"/>
      <c r="M68" s="5"/>
      <c r="N68" s="5"/>
      <c r="O68" s="14"/>
      <c r="P68" s="14"/>
      <c r="Q68" s="14"/>
      <c r="R68" s="6"/>
    </row>
    <row r="69" spans="1:18" ht="15" customHeight="1" thickBot="1">
      <c r="A69" s="107"/>
      <c r="B69" s="17"/>
      <c r="C69" s="18"/>
      <c r="D69" s="17"/>
      <c r="E69" s="17"/>
      <c r="F69" s="19"/>
      <c r="G69" s="108"/>
      <c r="H69" s="5"/>
      <c r="I69" s="5"/>
      <c r="J69" s="5"/>
      <c r="K69" s="5"/>
      <c r="L69" s="5"/>
      <c r="M69" s="5"/>
      <c r="N69" s="5"/>
      <c r="O69" s="14"/>
      <c r="P69" s="14"/>
      <c r="Q69" s="14"/>
      <c r="R69" s="6"/>
    </row>
    <row r="70" spans="1:18" ht="15" customHeight="1" thickTop="1">
      <c r="A70" s="5"/>
      <c r="B70" s="5"/>
      <c r="C70" s="5"/>
      <c r="D70" s="5"/>
      <c r="E70" s="5"/>
      <c r="F70" s="5"/>
      <c r="G70" s="7"/>
      <c r="H70" s="5"/>
      <c r="I70" s="5"/>
      <c r="J70" s="4"/>
      <c r="K70" s="4"/>
      <c r="L70" s="4"/>
      <c r="M70" s="4"/>
      <c r="N70" s="4"/>
    </row>
    <row r="71" spans="1:18" ht="15" customHeight="1">
      <c r="A71" s="5"/>
      <c r="B71" s="5"/>
      <c r="C71" s="5"/>
      <c r="D71" s="5"/>
      <c r="E71" s="5"/>
      <c r="F71" s="5"/>
      <c r="G71" s="7"/>
      <c r="H71" s="5"/>
      <c r="I71" s="5"/>
      <c r="J71" s="4"/>
      <c r="K71" s="4"/>
      <c r="L71" s="4"/>
      <c r="M71" s="4"/>
      <c r="N71" s="4"/>
    </row>
    <row r="72" spans="1:18" ht="15" customHeight="1">
      <c r="A72" s="5"/>
      <c r="B72" s="5"/>
      <c r="C72" s="5"/>
      <c r="D72" s="5"/>
      <c r="E72" s="5"/>
      <c r="F72" s="5"/>
      <c r="G72" s="7"/>
      <c r="H72" s="5"/>
      <c r="I72" s="5"/>
      <c r="J72" s="4"/>
      <c r="K72" s="4"/>
      <c r="L72" s="4"/>
      <c r="M72" s="4"/>
      <c r="N72" s="4"/>
    </row>
    <row r="73" spans="1:18" ht="15" customHeight="1">
      <c r="A73" s="5"/>
      <c r="B73" s="5"/>
      <c r="C73" s="5"/>
      <c r="D73" s="5"/>
      <c r="E73" s="5"/>
      <c r="F73" s="5"/>
      <c r="G73" s="7"/>
      <c r="H73" s="5"/>
      <c r="I73" s="5"/>
      <c r="J73" s="4"/>
      <c r="K73" s="4"/>
      <c r="L73" s="4"/>
      <c r="M73" s="4"/>
      <c r="N73" s="4"/>
    </row>
    <row r="74" spans="1:18" ht="15" customHeight="1">
      <c r="A74" s="5"/>
      <c r="B74" s="5"/>
      <c r="C74" s="5"/>
      <c r="D74" s="5"/>
      <c r="E74" s="5"/>
      <c r="F74" s="5"/>
      <c r="G74" s="7"/>
      <c r="H74" s="5"/>
      <c r="I74" s="5"/>
      <c r="J74" s="4"/>
      <c r="K74" s="4"/>
      <c r="L74" s="4"/>
      <c r="M74" s="4"/>
      <c r="N74" s="4"/>
    </row>
    <row r="75" spans="1:18" ht="15" customHeight="1">
      <c r="A75" s="5"/>
      <c r="B75" s="5"/>
      <c r="C75" s="5"/>
      <c r="D75" s="5"/>
      <c r="E75" s="5"/>
      <c r="F75" s="5"/>
      <c r="G75" s="7"/>
      <c r="H75" s="5"/>
      <c r="I75" s="5"/>
      <c r="J75" s="4"/>
      <c r="K75" s="4"/>
      <c r="L75" s="4"/>
      <c r="M75" s="4"/>
      <c r="N75" s="4"/>
    </row>
    <row r="76" spans="1:18" ht="15" customHeight="1">
      <c r="A76" s="5"/>
      <c r="B76" s="5"/>
      <c r="C76" s="5"/>
      <c r="D76" s="5"/>
      <c r="E76" s="5"/>
      <c r="F76" s="5"/>
      <c r="G76" s="7"/>
      <c r="H76" s="5"/>
      <c r="I76" s="5"/>
      <c r="J76" s="4"/>
      <c r="K76" s="4"/>
      <c r="L76" s="4"/>
      <c r="M76" s="4"/>
      <c r="N76" s="4"/>
    </row>
    <row r="77" spans="1:18" ht="15" customHeight="1">
      <c r="A77" s="5"/>
      <c r="B77" s="5"/>
      <c r="C77" s="5"/>
      <c r="D77" s="5"/>
      <c r="E77" s="5"/>
      <c r="F77" s="5"/>
      <c r="G77" s="7"/>
      <c r="H77" s="5"/>
      <c r="I77" s="5"/>
      <c r="J77" s="4"/>
      <c r="K77" s="4"/>
      <c r="L77" s="4"/>
      <c r="M77" s="4"/>
      <c r="N77" s="4"/>
    </row>
    <row r="78" spans="1:18" ht="15" customHeight="1">
      <c r="A78" s="5"/>
      <c r="B78" s="5"/>
      <c r="C78" s="5"/>
      <c r="D78" s="5"/>
      <c r="E78" s="5"/>
      <c r="F78" s="5"/>
      <c r="G78" s="7"/>
      <c r="H78" s="5"/>
      <c r="I78" s="5"/>
      <c r="J78" s="4"/>
      <c r="K78" s="4"/>
      <c r="L78" s="4"/>
      <c r="M78" s="4"/>
      <c r="N78" s="4"/>
    </row>
    <row r="79" spans="1:18" ht="15" customHeight="1">
      <c r="A79" s="5"/>
      <c r="B79" s="5"/>
      <c r="C79" s="5"/>
      <c r="D79" s="5"/>
      <c r="E79" s="5"/>
      <c r="F79" s="5"/>
      <c r="G79" s="7"/>
      <c r="H79" s="5"/>
      <c r="I79" s="5"/>
      <c r="J79" s="4"/>
      <c r="K79" s="4"/>
      <c r="L79" s="4"/>
      <c r="M79" s="4"/>
      <c r="N79" s="4"/>
    </row>
    <row r="80" spans="1:18" ht="15" customHeight="1">
      <c r="A80" s="5"/>
      <c r="B80" s="5"/>
      <c r="C80" s="5"/>
      <c r="D80" s="5"/>
      <c r="E80" s="5"/>
      <c r="F80" s="5"/>
      <c r="G80" s="7"/>
      <c r="H80" s="5"/>
      <c r="I80" s="5"/>
      <c r="J80" s="4"/>
      <c r="K80" s="4"/>
      <c r="L80" s="4"/>
      <c r="M80" s="4"/>
      <c r="N80" s="4"/>
    </row>
    <row r="81" spans="1:14" ht="15" customHeight="1">
      <c r="A81" s="5"/>
      <c r="B81" s="5"/>
      <c r="C81" s="5"/>
      <c r="D81" s="5"/>
      <c r="E81" s="5"/>
      <c r="F81" s="5"/>
      <c r="G81" s="7"/>
      <c r="H81" s="5"/>
      <c r="I81" s="5"/>
      <c r="J81" s="4"/>
      <c r="K81" s="4"/>
      <c r="L81" s="4"/>
      <c r="M81" s="4"/>
      <c r="N81" s="4"/>
    </row>
    <row r="82" spans="1:14" ht="15" customHeight="1">
      <c r="A82" s="5"/>
      <c r="B82" s="5"/>
      <c r="C82" s="5"/>
      <c r="D82" s="5"/>
      <c r="E82" s="5"/>
      <c r="F82" s="5"/>
      <c r="G82" s="7"/>
      <c r="H82" s="5"/>
      <c r="I82" s="5"/>
      <c r="J82" s="4"/>
      <c r="K82" s="4"/>
      <c r="L82" s="4"/>
      <c r="M82" s="4"/>
      <c r="N82" s="4"/>
    </row>
    <row r="83" spans="1:14" ht="15" customHeight="1">
      <c r="A83" s="5"/>
      <c r="B83" s="5"/>
      <c r="C83" s="5"/>
      <c r="D83" s="5"/>
      <c r="E83" s="5"/>
      <c r="F83" s="5"/>
      <c r="G83" s="7"/>
      <c r="H83" s="5"/>
      <c r="I83" s="5"/>
      <c r="J83" s="4"/>
      <c r="K83" s="4"/>
      <c r="L83" s="4"/>
      <c r="M83" s="4"/>
      <c r="N83" s="4"/>
    </row>
    <row r="84" spans="1:14" ht="15" customHeight="1">
      <c r="A84" s="5"/>
      <c r="B84" s="5"/>
      <c r="C84" s="5"/>
      <c r="D84" s="5"/>
      <c r="E84" s="5"/>
      <c r="F84" s="5"/>
      <c r="G84" s="7"/>
      <c r="H84" s="5"/>
      <c r="I84" s="5"/>
      <c r="J84" s="4"/>
      <c r="K84" s="4"/>
      <c r="L84" s="4"/>
      <c r="M84" s="4"/>
      <c r="N84" s="4"/>
    </row>
    <row r="85" spans="1:14" ht="15" customHeight="1"/>
    <row r="86" spans="1:14" ht="15" customHeight="1"/>
    <row r="87" spans="1:14" ht="15" customHeight="1"/>
    <row r="88" spans="1:14" ht="15" customHeight="1"/>
    <row r="89" spans="1:14" ht="15" customHeight="1"/>
    <row r="90" spans="1:14" ht="15" customHeight="1"/>
    <row r="91" spans="1:14" ht="15" customHeight="1"/>
    <row r="92" spans="1:14" ht="15" customHeight="1"/>
    <row r="93" spans="1:14" ht="15" customHeight="1"/>
    <row r="94" spans="1:14" ht="15" customHeight="1"/>
    <row r="95" spans="1:14" ht="15" customHeight="1"/>
    <row r="96" spans="1:14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</sheetData>
  <sheetProtection selectLockedCells="1" selectUnlockedCells="1"/>
  <mergeCells count="35">
    <mergeCell ref="B46:F46"/>
    <mergeCell ref="A47:G47"/>
    <mergeCell ref="A48:G48"/>
    <mergeCell ref="B25:D25"/>
    <mergeCell ref="A1:G1"/>
    <mergeCell ref="B45:D45"/>
    <mergeCell ref="A2:G2"/>
    <mergeCell ref="A3:G3"/>
    <mergeCell ref="E8:F8"/>
    <mergeCell ref="E9:F9"/>
    <mergeCell ref="B4:C4"/>
    <mergeCell ref="B5:C5"/>
    <mergeCell ref="A57:G57"/>
    <mergeCell ref="A58:G58"/>
    <mergeCell ref="A49:G49"/>
    <mergeCell ref="A50:G50"/>
    <mergeCell ref="A51:G51"/>
    <mergeCell ref="A52:G52"/>
    <mergeCell ref="A53:G53"/>
    <mergeCell ref="D61:F61"/>
    <mergeCell ref="D64:F64"/>
    <mergeCell ref="A67:B67"/>
    <mergeCell ref="E67:F67"/>
    <mergeCell ref="B17:D17"/>
    <mergeCell ref="B18:D18"/>
    <mergeCell ref="B19:D19"/>
    <mergeCell ref="B20:D20"/>
    <mergeCell ref="B21:D21"/>
    <mergeCell ref="B22:D22"/>
    <mergeCell ref="B23:D23"/>
    <mergeCell ref="B24:D24"/>
    <mergeCell ref="B26:D26"/>
    <mergeCell ref="A54:G54"/>
    <mergeCell ref="A55:G55"/>
    <mergeCell ref="A56:G56"/>
  </mergeCells>
  <phoneticPr fontId="0" type="noConversion"/>
  <printOptions horizontalCentered="1"/>
  <pageMargins left="0.25" right="0.25" top="0.5" bottom="0.25" header="0.31496062992126" footer="0.31496062992126"/>
  <pageSetup paperSize="5" scale="7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1FD2D-E5E6-4B7B-B18F-E9BADDAE7FA2}">
  <sheetPr>
    <pageSetUpPr fitToPage="1"/>
  </sheetPr>
  <dimension ref="A1:Z329"/>
  <sheetViews>
    <sheetView view="pageBreakPreview" zoomScaleNormal="100" workbookViewId="0">
      <selection activeCell="B4" sqref="B4:C4"/>
    </sheetView>
  </sheetViews>
  <sheetFormatPr defaultRowHeight="12.75"/>
  <cols>
    <col min="1" max="1" width="18.7109375" style="14" customWidth="1"/>
    <col min="2" max="6" width="9.7109375" style="14" customWidth="1"/>
    <col min="7" max="26" width="12.7109375" style="14" customWidth="1"/>
    <col min="27" max="28" width="12.7109375" customWidth="1"/>
  </cols>
  <sheetData>
    <row r="1" spans="1:26" s="6" customFormat="1" ht="15" customHeight="1" thickTop="1">
      <c r="A1" s="828"/>
      <c r="B1" s="829"/>
      <c r="C1" s="861"/>
      <c r="D1" s="829"/>
      <c r="E1" s="829"/>
      <c r="F1" s="829"/>
      <c r="G1" s="829"/>
      <c r="H1" s="829"/>
      <c r="I1" s="829"/>
      <c r="J1" s="829"/>
      <c r="K1" s="861"/>
      <c r="L1" s="861"/>
      <c r="M1" s="829"/>
      <c r="N1" s="829"/>
      <c r="O1" s="829"/>
      <c r="P1" s="829"/>
      <c r="Q1" s="830"/>
      <c r="R1" s="5"/>
      <c r="S1" s="5"/>
      <c r="T1" s="5"/>
      <c r="U1" s="5"/>
      <c r="V1" s="5"/>
      <c r="W1" s="5"/>
      <c r="X1" s="5"/>
      <c r="Y1" s="14"/>
      <c r="Z1" s="14"/>
    </row>
    <row r="2" spans="1:26" s="6" customFormat="1" ht="19.899999999999999" customHeight="1">
      <c r="A2" s="733" t="s">
        <v>27</v>
      </c>
      <c r="B2" s="734"/>
      <c r="C2" s="734"/>
      <c r="D2" s="734"/>
      <c r="E2" s="734"/>
      <c r="F2" s="734"/>
      <c r="G2" s="734"/>
      <c r="H2" s="734"/>
      <c r="I2" s="734"/>
      <c r="J2" s="734"/>
      <c r="K2" s="734"/>
      <c r="L2" s="734"/>
      <c r="M2" s="734"/>
      <c r="N2" s="734"/>
      <c r="O2" s="734"/>
      <c r="P2" s="734"/>
      <c r="Q2" s="735"/>
      <c r="R2" s="5"/>
      <c r="S2" s="5"/>
      <c r="T2" s="5"/>
      <c r="U2" s="5"/>
      <c r="V2" s="5"/>
      <c r="W2" s="5"/>
      <c r="X2" s="5"/>
      <c r="Y2" s="14"/>
      <c r="Z2" s="14"/>
    </row>
    <row r="3" spans="1:26" s="6" customFormat="1" ht="15" customHeight="1">
      <c r="A3" s="706"/>
      <c r="B3" s="707"/>
      <c r="C3" s="707"/>
      <c r="D3" s="707"/>
      <c r="E3" s="707"/>
      <c r="F3" s="707"/>
      <c r="G3" s="707"/>
      <c r="H3" s="707"/>
      <c r="I3" s="707"/>
      <c r="J3" s="707"/>
      <c r="K3" s="707"/>
      <c r="L3" s="707"/>
      <c r="M3" s="707"/>
      <c r="N3" s="707"/>
      <c r="O3" s="707"/>
      <c r="P3" s="707"/>
      <c r="Q3" s="708"/>
      <c r="R3" s="5"/>
      <c r="S3" s="5"/>
      <c r="T3" s="5"/>
      <c r="U3" s="5"/>
      <c r="V3" s="5"/>
      <c r="W3" s="5"/>
      <c r="X3" s="5"/>
      <c r="Y3" s="14"/>
      <c r="Z3" s="14"/>
    </row>
    <row r="4" spans="1:26" s="6" customFormat="1" ht="15" customHeight="1">
      <c r="A4" s="58" t="s">
        <v>25</v>
      </c>
      <c r="B4" s="842" t="str">
        <f>'100 Series Decks'!B4</f>
        <v>Merkley Oaks</v>
      </c>
      <c r="C4" s="842"/>
      <c r="D4" s="654"/>
      <c r="E4" s="654"/>
      <c r="F4" s="654"/>
      <c r="G4" s="654"/>
      <c r="H4" s="298"/>
      <c r="I4" s="299"/>
      <c r="J4" s="300"/>
      <c r="K4" s="300"/>
      <c r="L4" s="300"/>
      <c r="M4" s="5"/>
      <c r="N4" s="844" t="s">
        <v>0</v>
      </c>
      <c r="O4" s="844"/>
      <c r="P4" s="626">
        <f>'100 Series Decks'!F4</f>
        <v>45748</v>
      </c>
      <c r="Q4" s="88"/>
      <c r="R4" s="5"/>
      <c r="S4" s="5"/>
      <c r="T4" s="5"/>
      <c r="U4" s="5"/>
      <c r="V4" s="5"/>
      <c r="W4" s="5"/>
      <c r="X4" s="5"/>
      <c r="Y4" s="14"/>
      <c r="Z4" s="14"/>
    </row>
    <row r="5" spans="1:26" s="6" customFormat="1" ht="15" customHeight="1">
      <c r="A5" s="59" t="s">
        <v>22</v>
      </c>
      <c r="B5" s="842" t="s">
        <v>202</v>
      </c>
      <c r="C5" s="842"/>
      <c r="D5" s="668"/>
      <c r="E5" s="668"/>
      <c r="F5" s="669"/>
      <c r="G5" s="5"/>
      <c r="H5" s="13"/>
      <c r="I5" s="13"/>
      <c r="J5" s="13"/>
      <c r="K5" s="13"/>
      <c r="L5" s="13"/>
      <c r="M5" s="5"/>
      <c r="N5" s="844" t="s">
        <v>2</v>
      </c>
      <c r="O5" s="844"/>
      <c r="P5" s="626" t="str">
        <f>'100 Series Decks'!F5</f>
        <v>XXX - XXX</v>
      </c>
      <c r="Q5" s="89"/>
      <c r="R5" s="5"/>
      <c r="S5" s="5"/>
      <c r="T5" s="5"/>
      <c r="U5" s="5"/>
      <c r="V5" s="5"/>
      <c r="W5" s="5"/>
      <c r="X5" s="5"/>
      <c r="Y5" s="14"/>
      <c r="Z5" s="14"/>
    </row>
    <row r="6" spans="1:26" s="6" customFormat="1" ht="15" customHeight="1">
      <c r="A6" s="59"/>
      <c r="B6" s="13" t="s">
        <v>1</v>
      </c>
      <c r="C6" s="13"/>
      <c r="D6" s="14"/>
      <c r="E6" s="14"/>
      <c r="F6" s="13"/>
      <c r="G6" s="13"/>
      <c r="H6" s="13"/>
      <c r="I6" s="13"/>
      <c r="J6" s="13"/>
      <c r="K6" s="13"/>
      <c r="L6" s="13"/>
      <c r="M6" s="13"/>
      <c r="N6" s="13"/>
      <c r="O6" s="13"/>
      <c r="P6" s="151"/>
      <c r="Q6" s="90"/>
      <c r="R6" s="5"/>
      <c r="S6" s="5"/>
      <c r="T6" s="5"/>
      <c r="U6" s="5"/>
      <c r="V6" s="5"/>
      <c r="W6" s="5"/>
      <c r="X6" s="5"/>
      <c r="Y6" s="14"/>
      <c r="Z6" s="14"/>
    </row>
    <row r="7" spans="1:26" s="6" customFormat="1" ht="15" customHeight="1">
      <c r="A7" s="59" t="s">
        <v>23</v>
      </c>
      <c r="B7" s="656" t="str">
        <f>'100 Series Decks'!$B$7</f>
        <v>T. B. A.</v>
      </c>
      <c r="C7" s="16"/>
      <c r="D7" s="16"/>
      <c r="E7" s="16"/>
      <c r="F7" s="16"/>
      <c r="G7" s="16"/>
      <c r="H7" s="9"/>
      <c r="I7" s="9"/>
      <c r="J7" s="9"/>
      <c r="K7" s="9"/>
      <c r="L7" s="9"/>
      <c r="M7" s="9"/>
      <c r="N7" s="13"/>
      <c r="O7" s="13"/>
      <c r="P7" s="13"/>
      <c r="Q7" s="90"/>
      <c r="R7" s="5"/>
      <c r="S7" s="5"/>
      <c r="T7" s="5"/>
      <c r="U7" s="5"/>
      <c r="V7" s="5"/>
      <c r="W7" s="5"/>
      <c r="X7" s="5"/>
      <c r="Y7" s="14"/>
      <c r="Z7" s="14"/>
    </row>
    <row r="8" spans="1:26" s="6" customFormat="1" ht="15" customHeight="1">
      <c r="A8" s="59"/>
      <c r="B8" s="657"/>
      <c r="C8" s="16"/>
      <c r="D8" s="16"/>
      <c r="E8" s="16"/>
      <c r="F8" s="16"/>
      <c r="G8" s="16"/>
      <c r="H8" s="14"/>
      <c r="I8" s="14"/>
      <c r="J8" s="14"/>
      <c r="K8" s="14"/>
      <c r="L8" s="14"/>
      <c r="M8" s="14"/>
      <c r="N8" s="792" t="str">
        <f>'100 Series Decks'!E8</f>
        <v>CONTRACT PERIOD :</v>
      </c>
      <c r="O8" s="792"/>
      <c r="P8" s="792"/>
      <c r="Q8" s="90"/>
      <c r="R8" s="5"/>
      <c r="S8" s="5"/>
      <c r="T8" s="5"/>
      <c r="U8" s="5"/>
      <c r="V8" s="5"/>
      <c r="W8" s="5"/>
      <c r="X8" s="5"/>
      <c r="Y8" s="14"/>
      <c r="Z8" s="14"/>
    </row>
    <row r="9" spans="1:26" s="6" customFormat="1" ht="15" customHeight="1">
      <c r="A9" s="59" t="s">
        <v>24</v>
      </c>
      <c r="B9" s="655" t="str">
        <f>'100 Series Decks'!B9</f>
        <v>A - 31</v>
      </c>
      <c r="C9" s="669"/>
      <c r="D9" s="5"/>
      <c r="E9" s="5"/>
      <c r="F9" s="5"/>
      <c r="G9" s="220"/>
      <c r="H9" s="13"/>
      <c r="I9" s="13"/>
      <c r="J9" s="13"/>
      <c r="K9" s="13"/>
      <c r="L9" s="13"/>
      <c r="M9" s="13"/>
      <c r="N9" s="823" t="str">
        <f>'100 Series Decks'!E9</f>
        <v>April 1, 2025 to March 31, 2026</v>
      </c>
      <c r="O9" s="823"/>
      <c r="P9" s="823"/>
      <c r="Q9" s="90"/>
      <c r="R9" s="5"/>
      <c r="S9" s="5"/>
      <c r="T9" s="5"/>
      <c r="U9" s="5"/>
      <c r="V9" s="5"/>
      <c r="W9" s="5"/>
      <c r="X9" s="5"/>
      <c r="Y9" s="14"/>
      <c r="Z9" s="14"/>
    </row>
    <row r="10" spans="1:26" s="6" customFormat="1" ht="15" customHeight="1" thickBot="1">
      <c r="A10" s="52"/>
      <c r="B10" s="13"/>
      <c r="C10" s="13"/>
      <c r="D10" s="152"/>
      <c r="E10" s="152"/>
      <c r="F10" s="13"/>
      <c r="G10" s="152"/>
      <c r="H10" s="13"/>
      <c r="I10" s="13"/>
      <c r="J10" s="13"/>
      <c r="K10" s="13"/>
      <c r="L10" s="13"/>
      <c r="M10" s="13"/>
      <c r="N10" s="13"/>
      <c r="O10" s="13"/>
      <c r="P10" s="13"/>
      <c r="Q10" s="90"/>
      <c r="R10" s="5"/>
      <c r="S10" s="5"/>
      <c r="T10" s="5"/>
      <c r="U10" s="5"/>
      <c r="V10" s="5"/>
      <c r="W10" s="5"/>
      <c r="X10" s="5"/>
      <c r="Y10" s="14"/>
      <c r="Z10" s="14"/>
    </row>
    <row r="11" spans="1:26" s="71" customFormat="1" ht="19.899999999999999" customHeight="1" thickTop="1" thickBot="1">
      <c r="A11" s="424"/>
      <c r="B11" s="858" t="s">
        <v>167</v>
      </c>
      <c r="C11" s="859"/>
      <c r="D11" s="860"/>
      <c r="E11" s="860"/>
      <c r="F11" s="860"/>
      <c r="G11" s="860"/>
      <c r="H11" s="860"/>
      <c r="I11" s="860"/>
      <c r="J11" s="860"/>
      <c r="K11" s="859"/>
      <c r="L11" s="859"/>
      <c r="M11" s="860"/>
      <c r="N11" s="425"/>
      <c r="O11" s="426"/>
      <c r="P11" s="427"/>
      <c r="Q11" s="428"/>
      <c r="R11" s="37"/>
      <c r="S11" s="37"/>
      <c r="T11" s="37"/>
      <c r="U11" s="37"/>
      <c r="V11" s="37"/>
      <c r="W11" s="37"/>
      <c r="X11" s="37"/>
      <c r="Y11" s="37"/>
      <c r="Z11" s="37"/>
    </row>
    <row r="12" spans="1:26" s="3" customFormat="1" ht="20.100000000000001" customHeight="1" thickTop="1" thickBot="1">
      <c r="A12" s="852"/>
      <c r="B12" s="853" t="s">
        <v>77</v>
      </c>
      <c r="C12" s="853"/>
      <c r="D12" s="853"/>
      <c r="E12" s="853"/>
      <c r="F12" s="854"/>
      <c r="G12" s="853" t="s">
        <v>41</v>
      </c>
      <c r="H12" s="304" t="s">
        <v>134</v>
      </c>
      <c r="I12" s="856" t="s">
        <v>28</v>
      </c>
      <c r="J12" s="856"/>
      <c r="K12" s="857"/>
      <c r="L12" s="857"/>
      <c r="M12" s="856"/>
      <c r="N12" s="429" t="s">
        <v>135</v>
      </c>
      <c r="O12" s="430"/>
      <c r="P12" s="431"/>
      <c r="Q12" s="432"/>
    </row>
    <row r="13" spans="1:26" s="3" customFormat="1" ht="20.100000000000001" customHeight="1" thickTop="1">
      <c r="A13" s="840"/>
      <c r="B13" s="833"/>
      <c r="C13" s="833"/>
      <c r="D13" s="833"/>
      <c r="E13" s="833"/>
      <c r="F13" s="834"/>
      <c r="G13" s="833"/>
      <c r="H13" s="67" t="s">
        <v>5</v>
      </c>
      <c r="I13" s="39" t="s">
        <v>114</v>
      </c>
      <c r="J13" s="433" t="s">
        <v>58</v>
      </c>
      <c r="K13" s="591" t="s">
        <v>187</v>
      </c>
      <c r="L13" s="591" t="s">
        <v>187</v>
      </c>
      <c r="M13" s="433" t="s">
        <v>42</v>
      </c>
      <c r="N13" s="78" t="s">
        <v>5</v>
      </c>
      <c r="O13" s="80"/>
      <c r="P13" s="81"/>
      <c r="Q13" s="310"/>
    </row>
    <row r="14" spans="1:26" s="3" customFormat="1" ht="20.100000000000001" customHeight="1" thickBot="1">
      <c r="A14" s="841"/>
      <c r="B14" s="835"/>
      <c r="C14" s="835"/>
      <c r="D14" s="835"/>
      <c r="E14" s="835"/>
      <c r="F14" s="855"/>
      <c r="G14" s="835"/>
      <c r="H14" s="311">
        <v>534</v>
      </c>
      <c r="I14" s="434" t="s">
        <v>162</v>
      </c>
      <c r="J14" s="433" t="s">
        <v>29</v>
      </c>
      <c r="K14" s="591" t="s">
        <v>188</v>
      </c>
      <c r="L14" s="591" t="s">
        <v>189</v>
      </c>
      <c r="M14" s="433" t="s">
        <v>29</v>
      </c>
      <c r="N14" s="435">
        <v>532</v>
      </c>
      <c r="O14" s="436"/>
      <c r="P14" s="437"/>
      <c r="Q14" s="318"/>
    </row>
    <row r="15" spans="1:26" s="9" customFormat="1" ht="20.100000000000001" customHeight="1" thickTop="1" thickBot="1">
      <c r="A15" s="74"/>
      <c r="B15" s="438" t="s">
        <v>73</v>
      </c>
      <c r="C15" s="585" t="s">
        <v>73</v>
      </c>
      <c r="D15" s="439" t="s">
        <v>129</v>
      </c>
      <c r="E15" s="439" t="s">
        <v>75</v>
      </c>
      <c r="F15" s="440" t="s">
        <v>74</v>
      </c>
      <c r="G15" s="44" t="s">
        <v>40</v>
      </c>
      <c r="H15" s="44">
        <v>1</v>
      </c>
      <c r="I15" s="75"/>
      <c r="J15" s="76" t="s">
        <v>163</v>
      </c>
      <c r="K15" s="76"/>
      <c r="L15" s="76"/>
      <c r="M15" s="38" t="s">
        <v>163</v>
      </c>
      <c r="N15" s="79">
        <v>1</v>
      </c>
      <c r="O15" s="82" t="s">
        <v>30</v>
      </c>
      <c r="P15" s="83" t="s">
        <v>26</v>
      </c>
      <c r="Q15" s="53" t="s">
        <v>5</v>
      </c>
    </row>
    <row r="16" spans="1:26" s="10" customFormat="1" ht="20.100000000000001" customHeight="1" thickTop="1" thickBot="1">
      <c r="A16" s="441" t="s">
        <v>8</v>
      </c>
      <c r="B16" s="332"/>
      <c r="C16" s="586"/>
      <c r="D16" s="330"/>
      <c r="E16" s="330"/>
      <c r="F16" s="442"/>
      <c r="G16" s="327"/>
      <c r="H16" s="327"/>
      <c r="I16" s="328"/>
      <c r="J16" s="329"/>
      <c r="K16" s="592"/>
      <c r="L16" s="592"/>
      <c r="M16" s="330"/>
      <c r="N16" s="443"/>
      <c r="O16" s="444"/>
      <c r="P16" s="445"/>
      <c r="Q16" s="333"/>
    </row>
    <row r="17" spans="1:17" s="9" customFormat="1" ht="20.100000000000001" customHeight="1" thickTop="1" thickBot="1">
      <c r="A17" s="334"/>
      <c r="B17" s="670">
        <v>0</v>
      </c>
      <c r="C17" s="671">
        <v>0</v>
      </c>
      <c r="D17" s="672">
        <v>0</v>
      </c>
      <c r="E17" s="672">
        <v>0</v>
      </c>
      <c r="F17" s="673">
        <v>0</v>
      </c>
      <c r="G17" s="660">
        <v>0</v>
      </c>
      <c r="H17" s="335"/>
      <c r="I17" s="674">
        <v>0</v>
      </c>
      <c r="J17" s="675">
        <v>0</v>
      </c>
      <c r="K17" s="675">
        <v>0</v>
      </c>
      <c r="L17" s="675">
        <v>0</v>
      </c>
      <c r="M17" s="672">
        <v>0</v>
      </c>
      <c r="N17" s="446"/>
      <c r="O17" s="447"/>
      <c r="P17" s="448">
        <v>0.13</v>
      </c>
      <c r="Q17" s="449"/>
    </row>
    <row r="18" spans="1:17" ht="15" customHeight="1" thickTop="1">
      <c r="A18" s="54"/>
      <c r="B18" s="450"/>
      <c r="C18" s="587"/>
      <c r="D18" s="84"/>
      <c r="E18" s="84"/>
      <c r="F18" s="94"/>
      <c r="G18" s="451"/>
      <c r="H18" s="85"/>
      <c r="I18" s="452"/>
      <c r="J18" s="453"/>
      <c r="K18" s="593"/>
      <c r="L18" s="593"/>
      <c r="M18" s="454"/>
      <c r="N18" s="85"/>
      <c r="O18" s="86"/>
      <c r="P18" s="87"/>
      <c r="Q18" s="455"/>
    </row>
    <row r="19" spans="1:17" ht="30" customHeight="1">
      <c r="A19" s="394">
        <v>201</v>
      </c>
      <c r="B19" s="382"/>
      <c r="C19" s="588"/>
      <c r="D19" s="395">
        <v>2</v>
      </c>
      <c r="E19" s="395"/>
      <c r="F19" s="396"/>
      <c r="G19" s="385"/>
      <c r="H19" s="456">
        <f>(C19*$B$17)+(D19*$D$17)+(E19*$E$17)+(F19*F$17)+(G19*G$17)</f>
        <v>0</v>
      </c>
      <c r="I19" s="457"/>
      <c r="J19" s="458"/>
      <c r="K19" s="594"/>
      <c r="L19" s="594"/>
      <c r="M19" s="459"/>
      <c r="N19" s="677">
        <f>(I19*I$17)+(J19*J$17)+(M19*M$17)</f>
        <v>0</v>
      </c>
      <c r="O19" s="678">
        <f>H19+N19</f>
        <v>0</v>
      </c>
      <c r="P19" s="679">
        <f>O19*P$17</f>
        <v>0</v>
      </c>
      <c r="Q19" s="652">
        <f>O19+P19</f>
        <v>0</v>
      </c>
    </row>
    <row r="20" spans="1:17" s="14" customFormat="1" ht="15" customHeight="1">
      <c r="A20" s="394"/>
      <c r="B20" s="382"/>
      <c r="C20" s="588"/>
      <c r="D20" s="395"/>
      <c r="E20" s="395"/>
      <c r="F20" s="396"/>
      <c r="G20" s="385"/>
      <c r="H20" s="456"/>
      <c r="I20" s="457"/>
      <c r="J20" s="458"/>
      <c r="K20" s="594"/>
      <c r="L20" s="594"/>
      <c r="M20" s="459"/>
      <c r="N20" s="456"/>
      <c r="O20" s="461"/>
      <c r="P20" s="462"/>
      <c r="Q20" s="364"/>
    </row>
    <row r="21" spans="1:17" s="14" customFormat="1" ht="30" customHeight="1">
      <c r="A21" s="394">
        <v>203</v>
      </c>
      <c r="B21" s="382"/>
      <c r="C21" s="588">
        <v>2</v>
      </c>
      <c r="D21" s="395"/>
      <c r="E21" s="395"/>
      <c r="F21" s="396"/>
      <c r="G21" s="385"/>
      <c r="H21" s="456">
        <f>(B21*$B$17)+(D21*$D$17)+(E21*$E$17)+(F21*F$17)+(G21*G$17)</f>
        <v>0</v>
      </c>
      <c r="I21" s="457"/>
      <c r="J21" s="458"/>
      <c r="K21" s="594"/>
      <c r="L21" s="594"/>
      <c r="M21" s="459"/>
      <c r="N21" s="677">
        <f>(I21*I$17)+(J21*J$17)+(M21*M$17)</f>
        <v>0</v>
      </c>
      <c r="O21" s="678">
        <f>H21+N21</f>
        <v>0</v>
      </c>
      <c r="P21" s="679">
        <f t="shared" ref="P21" si="0">O21*P$17</f>
        <v>0</v>
      </c>
      <c r="Q21" s="652">
        <f>O21+P21</f>
        <v>0</v>
      </c>
    </row>
    <row r="22" spans="1:17" s="14" customFormat="1" ht="15" customHeight="1">
      <c r="A22" s="394"/>
      <c r="B22" s="947"/>
      <c r="C22" s="588"/>
      <c r="D22" s="948"/>
      <c r="E22" s="948"/>
      <c r="F22" s="949"/>
      <c r="G22" s="958"/>
      <c r="H22" s="963"/>
      <c r="I22" s="961"/>
      <c r="J22" s="458"/>
      <c r="K22" s="594"/>
      <c r="L22" s="594"/>
      <c r="M22" s="594"/>
      <c r="N22" s="969"/>
      <c r="O22" s="461"/>
      <c r="P22" s="462"/>
      <c r="Q22" s="364"/>
    </row>
    <row r="23" spans="1:17" s="941" customFormat="1" ht="15" customHeight="1">
      <c r="A23" s="942"/>
      <c r="B23" s="950"/>
      <c r="C23" s="940"/>
      <c r="D23" s="951"/>
      <c r="E23" s="951"/>
      <c r="F23" s="952"/>
      <c r="G23" s="959"/>
      <c r="H23" s="964"/>
      <c r="I23" s="962"/>
      <c r="J23" s="943"/>
      <c r="K23" s="944"/>
      <c r="L23" s="944"/>
      <c r="M23" s="967"/>
      <c r="N23" s="970"/>
      <c r="O23" s="945"/>
      <c r="P23" s="946"/>
      <c r="Q23" s="274"/>
    </row>
    <row r="24" spans="1:17" s="941" customFormat="1" ht="15" customHeight="1">
      <c r="A24" s="942"/>
      <c r="B24" s="950"/>
      <c r="C24" s="940"/>
      <c r="D24" s="951"/>
      <c r="E24" s="951"/>
      <c r="F24" s="952"/>
      <c r="G24" s="959"/>
      <c r="H24" s="964"/>
      <c r="I24" s="962"/>
      <c r="J24" s="943"/>
      <c r="K24" s="944"/>
      <c r="L24" s="944"/>
      <c r="M24" s="967"/>
      <c r="N24" s="970"/>
      <c r="O24" s="945"/>
      <c r="P24" s="946"/>
      <c r="Q24" s="274"/>
    </row>
    <row r="25" spans="1:17" s="14" customFormat="1" ht="15" customHeight="1">
      <c r="A25" s="374"/>
      <c r="B25" s="947"/>
      <c r="C25" s="588"/>
      <c r="D25" s="953"/>
      <c r="E25" s="953"/>
      <c r="F25" s="954"/>
      <c r="G25" s="960"/>
      <c r="H25" s="965"/>
      <c r="I25" s="499"/>
      <c r="J25" s="470"/>
      <c r="K25" s="596"/>
      <c r="L25" s="596"/>
      <c r="M25" s="968"/>
      <c r="N25" s="971"/>
      <c r="O25" s="472"/>
      <c r="P25" s="473"/>
      <c r="Q25" s="474"/>
    </row>
    <row r="26" spans="1:17" s="14" customFormat="1" ht="15" customHeight="1">
      <c r="A26" s="374"/>
      <c r="B26" s="947"/>
      <c r="C26" s="588"/>
      <c r="D26" s="953"/>
      <c r="E26" s="953"/>
      <c r="F26" s="954"/>
      <c r="G26" s="960"/>
      <c r="H26" s="965"/>
      <c r="I26" s="499"/>
      <c r="J26" s="470"/>
      <c r="K26" s="596"/>
      <c r="L26" s="596"/>
      <c r="M26" s="968"/>
      <c r="N26" s="971"/>
      <c r="O26" s="472"/>
      <c r="P26" s="473"/>
      <c r="Q26" s="474"/>
    </row>
    <row r="27" spans="1:17" s="14" customFormat="1" ht="15" customHeight="1">
      <c r="A27" s="374"/>
      <c r="B27" s="947"/>
      <c r="C27" s="588"/>
      <c r="D27" s="953"/>
      <c r="E27" s="953"/>
      <c r="F27" s="954"/>
      <c r="G27" s="960"/>
      <c r="H27" s="965"/>
      <c r="I27" s="499"/>
      <c r="J27" s="470"/>
      <c r="K27" s="596"/>
      <c r="L27" s="596"/>
      <c r="M27" s="968"/>
      <c r="N27" s="971"/>
      <c r="O27" s="472"/>
      <c r="P27" s="473"/>
      <c r="Q27" s="474"/>
    </row>
    <row r="28" spans="1:17" s="14" customFormat="1" ht="15" customHeight="1">
      <c r="A28" s="374"/>
      <c r="B28" s="947"/>
      <c r="C28" s="588"/>
      <c r="D28" s="953"/>
      <c r="E28" s="953"/>
      <c r="F28" s="954"/>
      <c r="G28" s="960"/>
      <c r="H28" s="965"/>
      <c r="I28" s="499"/>
      <c r="J28" s="470"/>
      <c r="K28" s="596"/>
      <c r="L28" s="596"/>
      <c r="M28" s="968"/>
      <c r="N28" s="971"/>
      <c r="O28" s="472"/>
      <c r="P28" s="473"/>
      <c r="Q28" s="474"/>
    </row>
    <row r="29" spans="1:17" s="14" customFormat="1" ht="15" customHeight="1">
      <c r="A29" s="374"/>
      <c r="B29" s="947"/>
      <c r="C29" s="588"/>
      <c r="D29" s="953"/>
      <c r="E29" s="953"/>
      <c r="F29" s="954"/>
      <c r="G29" s="960"/>
      <c r="H29" s="965"/>
      <c r="I29" s="499"/>
      <c r="J29" s="470"/>
      <c r="K29" s="596"/>
      <c r="L29" s="596"/>
      <c r="M29" s="968"/>
      <c r="N29" s="971"/>
      <c r="O29" s="472"/>
      <c r="P29" s="473"/>
      <c r="Q29" s="474"/>
    </row>
    <row r="30" spans="1:17" s="14" customFormat="1" ht="15" customHeight="1">
      <c r="A30" s="374"/>
      <c r="B30" s="947"/>
      <c r="C30" s="588"/>
      <c r="D30" s="953"/>
      <c r="E30" s="953"/>
      <c r="F30" s="954"/>
      <c r="G30" s="960"/>
      <c r="H30" s="965"/>
      <c r="I30" s="499"/>
      <c r="J30" s="470"/>
      <c r="K30" s="596"/>
      <c r="L30" s="596"/>
      <c r="M30" s="968"/>
      <c r="N30" s="971"/>
      <c r="O30" s="472"/>
      <c r="P30" s="473"/>
      <c r="Q30" s="474"/>
    </row>
    <row r="31" spans="1:17" s="14" customFormat="1" ht="15" customHeight="1">
      <c r="A31" s="374"/>
      <c r="B31" s="947"/>
      <c r="C31" s="588"/>
      <c r="D31" s="953"/>
      <c r="E31" s="953"/>
      <c r="F31" s="954"/>
      <c r="G31" s="960"/>
      <c r="H31" s="965"/>
      <c r="I31" s="499"/>
      <c r="J31" s="470"/>
      <c r="K31" s="596"/>
      <c r="L31" s="596"/>
      <c r="M31" s="968"/>
      <c r="N31" s="971"/>
      <c r="O31" s="472"/>
      <c r="P31" s="473"/>
      <c r="Q31" s="474"/>
    </row>
    <row r="32" spans="1:17" s="14" customFormat="1" ht="15" customHeight="1">
      <c r="A32" s="374"/>
      <c r="B32" s="947"/>
      <c r="C32" s="588"/>
      <c r="D32" s="953"/>
      <c r="E32" s="953"/>
      <c r="F32" s="954"/>
      <c r="G32" s="960"/>
      <c r="H32" s="965"/>
      <c r="I32" s="499"/>
      <c r="J32" s="470"/>
      <c r="K32" s="596"/>
      <c r="L32" s="596"/>
      <c r="M32" s="968"/>
      <c r="N32" s="971"/>
      <c r="O32" s="472"/>
      <c r="P32" s="473"/>
      <c r="Q32" s="474"/>
    </row>
    <row r="33" spans="1:17" ht="15" customHeight="1">
      <c r="A33" s="374"/>
      <c r="B33" s="947"/>
      <c r="C33" s="588"/>
      <c r="D33" s="953"/>
      <c r="E33" s="953"/>
      <c r="F33" s="954"/>
      <c r="G33" s="960"/>
      <c r="H33" s="965"/>
      <c r="I33" s="499"/>
      <c r="J33" s="470"/>
      <c r="K33" s="596"/>
      <c r="L33" s="596"/>
      <c r="M33" s="968"/>
      <c r="N33" s="971"/>
      <c r="O33" s="472"/>
      <c r="P33" s="473"/>
      <c r="Q33" s="474"/>
    </row>
    <row r="34" spans="1:17" ht="15" customHeight="1">
      <c r="A34" s="374"/>
      <c r="B34" s="947"/>
      <c r="C34" s="588"/>
      <c r="D34" s="953"/>
      <c r="E34" s="953"/>
      <c r="F34" s="954"/>
      <c r="G34" s="960"/>
      <c r="H34" s="965"/>
      <c r="I34" s="499"/>
      <c r="J34" s="470"/>
      <c r="K34" s="596"/>
      <c r="L34" s="596"/>
      <c r="M34" s="968"/>
      <c r="N34" s="971"/>
      <c r="O34" s="472"/>
      <c r="P34" s="473"/>
      <c r="Q34" s="474"/>
    </row>
    <row r="35" spans="1:17" ht="15" customHeight="1">
      <c r="A35" s="374"/>
      <c r="B35" s="947"/>
      <c r="C35" s="588"/>
      <c r="D35" s="953"/>
      <c r="E35" s="953"/>
      <c r="F35" s="954"/>
      <c r="G35" s="960"/>
      <c r="H35" s="965"/>
      <c r="I35" s="499"/>
      <c r="J35" s="470"/>
      <c r="K35" s="596"/>
      <c r="L35" s="596"/>
      <c r="M35" s="968"/>
      <c r="N35" s="971"/>
      <c r="O35" s="472"/>
      <c r="P35" s="473"/>
      <c r="Q35" s="474"/>
    </row>
    <row r="36" spans="1:17" ht="15" customHeight="1">
      <c r="A36" s="374"/>
      <c r="B36" s="947"/>
      <c r="C36" s="588"/>
      <c r="D36" s="953"/>
      <c r="E36" s="953"/>
      <c r="F36" s="954"/>
      <c r="G36" s="960"/>
      <c r="H36" s="965"/>
      <c r="I36" s="499"/>
      <c r="J36" s="470"/>
      <c r="K36" s="596"/>
      <c r="L36" s="596"/>
      <c r="M36" s="968"/>
      <c r="N36" s="971"/>
      <c r="O36" s="472"/>
      <c r="P36" s="473"/>
      <c r="Q36" s="474"/>
    </row>
    <row r="37" spans="1:17" ht="15" customHeight="1">
      <c r="A37" s="374"/>
      <c r="B37" s="947"/>
      <c r="C37" s="588"/>
      <c r="D37" s="953"/>
      <c r="E37" s="953"/>
      <c r="F37" s="954"/>
      <c r="G37" s="960"/>
      <c r="H37" s="965"/>
      <c r="I37" s="499"/>
      <c r="J37" s="470"/>
      <c r="K37" s="596"/>
      <c r="L37" s="596"/>
      <c r="M37" s="968"/>
      <c r="N37" s="971"/>
      <c r="O37" s="472"/>
      <c r="P37" s="473"/>
      <c r="Q37" s="474"/>
    </row>
    <row r="38" spans="1:17" ht="15" customHeight="1">
      <c r="A38" s="374"/>
      <c r="B38" s="947"/>
      <c r="C38" s="588"/>
      <c r="D38" s="953"/>
      <c r="E38" s="953"/>
      <c r="F38" s="954"/>
      <c r="G38" s="960"/>
      <c r="H38" s="965"/>
      <c r="I38" s="499"/>
      <c r="J38" s="470"/>
      <c r="K38" s="596"/>
      <c r="L38" s="596"/>
      <c r="M38" s="968"/>
      <c r="N38" s="971"/>
      <c r="O38" s="472"/>
      <c r="P38" s="473"/>
      <c r="Q38" s="474"/>
    </row>
    <row r="39" spans="1:17" s="14" customFormat="1" ht="15" customHeight="1">
      <c r="A39" s="394"/>
      <c r="B39" s="947"/>
      <c r="C39" s="588"/>
      <c r="D39" s="948"/>
      <c r="E39" s="948"/>
      <c r="F39" s="949"/>
      <c r="G39" s="958"/>
      <c r="H39" s="963"/>
      <c r="I39" s="961"/>
      <c r="J39" s="458"/>
      <c r="K39" s="594"/>
      <c r="L39" s="594"/>
      <c r="M39" s="594"/>
      <c r="N39" s="969"/>
      <c r="O39" s="461"/>
      <c r="P39" s="462"/>
      <c r="Q39" s="364"/>
    </row>
    <row r="40" spans="1:17" s="941" customFormat="1" ht="15" customHeight="1">
      <c r="A40" s="942"/>
      <c r="B40" s="950"/>
      <c r="C40" s="940"/>
      <c r="D40" s="951"/>
      <c r="E40" s="951"/>
      <c r="F40" s="952"/>
      <c r="G40" s="959"/>
      <c r="H40" s="964"/>
      <c r="I40" s="962"/>
      <c r="J40" s="943"/>
      <c r="K40" s="944"/>
      <c r="L40" s="944"/>
      <c r="M40" s="967"/>
      <c r="N40" s="970"/>
      <c r="O40" s="945"/>
      <c r="P40" s="946"/>
      <c r="Q40" s="274"/>
    </row>
    <row r="41" spans="1:17" s="941" customFormat="1" ht="15" customHeight="1">
      <c r="A41" s="942"/>
      <c r="B41" s="950"/>
      <c r="C41" s="940"/>
      <c r="D41" s="951"/>
      <c r="E41" s="951"/>
      <c r="F41" s="952"/>
      <c r="G41" s="959"/>
      <c r="H41" s="964"/>
      <c r="I41" s="962"/>
      <c r="J41" s="943"/>
      <c r="K41" s="944"/>
      <c r="L41" s="944"/>
      <c r="M41" s="967"/>
      <c r="N41" s="970"/>
      <c r="O41" s="945"/>
      <c r="P41" s="946"/>
      <c r="Q41" s="274"/>
    </row>
    <row r="42" spans="1:17" s="14" customFormat="1" ht="15" customHeight="1">
      <c r="A42" s="374"/>
      <c r="B42" s="947"/>
      <c r="C42" s="588"/>
      <c r="D42" s="953"/>
      <c r="E42" s="953"/>
      <c r="F42" s="954"/>
      <c r="G42" s="960"/>
      <c r="H42" s="965"/>
      <c r="I42" s="499"/>
      <c r="J42" s="470"/>
      <c r="K42" s="596"/>
      <c r="L42" s="596"/>
      <c r="M42" s="968"/>
      <c r="N42" s="971"/>
      <c r="O42" s="472"/>
      <c r="P42" s="473"/>
      <c r="Q42" s="474"/>
    </row>
    <row r="43" spans="1:17" s="14" customFormat="1" ht="15" customHeight="1">
      <c r="A43" s="374"/>
      <c r="B43" s="947"/>
      <c r="C43" s="588"/>
      <c r="D43" s="953"/>
      <c r="E43" s="953"/>
      <c r="F43" s="954"/>
      <c r="G43" s="960"/>
      <c r="H43" s="965"/>
      <c r="I43" s="499"/>
      <c r="J43" s="470"/>
      <c r="K43" s="596"/>
      <c r="L43" s="596"/>
      <c r="M43" s="968"/>
      <c r="N43" s="971"/>
      <c r="O43" s="472"/>
      <c r="P43" s="473"/>
      <c r="Q43" s="474"/>
    </row>
    <row r="44" spans="1:17" s="14" customFormat="1" ht="15" customHeight="1">
      <c r="A44" s="374"/>
      <c r="B44" s="947"/>
      <c r="C44" s="588"/>
      <c r="D44" s="953"/>
      <c r="E44" s="953"/>
      <c r="F44" s="954"/>
      <c r="G44" s="960"/>
      <c r="H44" s="965"/>
      <c r="I44" s="499"/>
      <c r="J44" s="470"/>
      <c r="K44" s="596"/>
      <c r="L44" s="596"/>
      <c r="M44" s="968"/>
      <c r="N44" s="971"/>
      <c r="O44" s="472"/>
      <c r="P44" s="473"/>
      <c r="Q44" s="474"/>
    </row>
    <row r="45" spans="1:17" s="14" customFormat="1" ht="15" customHeight="1">
      <c r="A45" s="374"/>
      <c r="B45" s="947"/>
      <c r="C45" s="588"/>
      <c r="D45" s="953"/>
      <c r="E45" s="953"/>
      <c r="F45" s="954"/>
      <c r="G45" s="960"/>
      <c r="H45" s="965"/>
      <c r="I45" s="499"/>
      <c r="J45" s="470"/>
      <c r="K45" s="596"/>
      <c r="L45" s="596"/>
      <c r="M45" s="968"/>
      <c r="N45" s="971"/>
      <c r="O45" s="472"/>
      <c r="P45" s="473"/>
      <c r="Q45" s="474"/>
    </row>
    <row r="46" spans="1:17" s="14" customFormat="1" ht="15" customHeight="1">
      <c r="A46" s="374"/>
      <c r="B46" s="947"/>
      <c r="C46" s="588"/>
      <c r="D46" s="953"/>
      <c r="E46" s="953"/>
      <c r="F46" s="954"/>
      <c r="G46" s="960"/>
      <c r="H46" s="965"/>
      <c r="I46" s="499"/>
      <c r="J46" s="470"/>
      <c r="K46" s="596"/>
      <c r="L46" s="596"/>
      <c r="M46" s="968"/>
      <c r="N46" s="971"/>
      <c r="O46" s="472"/>
      <c r="P46" s="473"/>
      <c r="Q46" s="474"/>
    </row>
    <row r="47" spans="1:17" s="14" customFormat="1" ht="15" customHeight="1">
      <c r="A47" s="374"/>
      <c r="B47" s="947"/>
      <c r="C47" s="588"/>
      <c r="D47" s="953"/>
      <c r="E47" s="953"/>
      <c r="F47" s="954"/>
      <c r="G47" s="960"/>
      <c r="H47" s="965"/>
      <c r="I47" s="499"/>
      <c r="J47" s="470"/>
      <c r="K47" s="596"/>
      <c r="L47" s="596"/>
      <c r="M47" s="968"/>
      <c r="N47" s="971"/>
      <c r="O47" s="472"/>
      <c r="P47" s="473"/>
      <c r="Q47" s="474"/>
    </row>
    <row r="48" spans="1:17" s="14" customFormat="1" ht="15" customHeight="1">
      <c r="A48" s="374"/>
      <c r="B48" s="947"/>
      <c r="C48" s="588"/>
      <c r="D48" s="953"/>
      <c r="E48" s="953"/>
      <c r="F48" s="954"/>
      <c r="G48" s="960"/>
      <c r="H48" s="965"/>
      <c r="I48" s="499"/>
      <c r="J48" s="470"/>
      <c r="K48" s="596"/>
      <c r="L48" s="596"/>
      <c r="M48" s="968"/>
      <c r="N48" s="971"/>
      <c r="O48" s="472"/>
      <c r="P48" s="473"/>
      <c r="Q48" s="474"/>
    </row>
    <row r="49" spans="1:17" s="14" customFormat="1" ht="15" customHeight="1">
      <c r="A49" s="374"/>
      <c r="B49" s="947"/>
      <c r="C49" s="588"/>
      <c r="D49" s="953"/>
      <c r="E49" s="953"/>
      <c r="F49" s="954"/>
      <c r="G49" s="960"/>
      <c r="H49" s="965"/>
      <c r="I49" s="499"/>
      <c r="J49" s="470"/>
      <c r="K49" s="596"/>
      <c r="L49" s="596"/>
      <c r="M49" s="968"/>
      <c r="N49" s="971"/>
      <c r="O49" s="472"/>
      <c r="P49" s="473"/>
      <c r="Q49" s="474"/>
    </row>
    <row r="50" spans="1:17" s="14" customFormat="1" ht="15" customHeight="1">
      <c r="A50" s="374"/>
      <c r="B50" s="947"/>
      <c r="C50" s="588"/>
      <c r="D50" s="953"/>
      <c r="E50" s="953"/>
      <c r="F50" s="954"/>
      <c r="G50" s="960"/>
      <c r="H50" s="965"/>
      <c r="I50" s="499"/>
      <c r="J50" s="470"/>
      <c r="K50" s="596"/>
      <c r="L50" s="596"/>
      <c r="M50" s="968"/>
      <c r="N50" s="971"/>
      <c r="O50" s="472"/>
      <c r="P50" s="473"/>
      <c r="Q50" s="474"/>
    </row>
    <row r="51" spans="1:17" s="14" customFormat="1" ht="15" customHeight="1">
      <c r="A51" s="374"/>
      <c r="B51" s="947"/>
      <c r="C51" s="588"/>
      <c r="D51" s="953"/>
      <c r="E51" s="953"/>
      <c r="F51" s="954"/>
      <c r="G51" s="960"/>
      <c r="H51" s="965"/>
      <c r="I51" s="499"/>
      <c r="J51" s="470"/>
      <c r="K51" s="596"/>
      <c r="L51" s="596"/>
      <c r="M51" s="968"/>
      <c r="N51" s="971"/>
      <c r="O51" s="472"/>
      <c r="P51" s="473"/>
      <c r="Q51" s="474"/>
    </row>
    <row r="52" spans="1:17" s="14" customFormat="1" ht="15" customHeight="1">
      <c r="A52" s="374"/>
      <c r="B52" s="947"/>
      <c r="C52" s="588"/>
      <c r="D52" s="953"/>
      <c r="E52" s="953"/>
      <c r="F52" s="954"/>
      <c r="G52" s="960"/>
      <c r="H52" s="965"/>
      <c r="I52" s="499"/>
      <c r="J52" s="470"/>
      <c r="K52" s="596"/>
      <c r="L52" s="596"/>
      <c r="M52" s="968"/>
      <c r="N52" s="971"/>
      <c r="O52" s="472"/>
      <c r="P52" s="473"/>
      <c r="Q52" s="474"/>
    </row>
    <row r="53" spans="1:17" s="14" customFormat="1" ht="15" customHeight="1">
      <c r="A53" s="374"/>
      <c r="B53" s="947"/>
      <c r="C53" s="588"/>
      <c r="D53" s="953"/>
      <c r="E53" s="953"/>
      <c r="F53" s="954"/>
      <c r="G53" s="960"/>
      <c r="H53" s="965"/>
      <c r="I53" s="499"/>
      <c r="J53" s="470"/>
      <c r="K53" s="596"/>
      <c r="L53" s="596"/>
      <c r="M53" s="968"/>
      <c r="N53" s="971"/>
      <c r="O53" s="472"/>
      <c r="P53" s="473"/>
      <c r="Q53" s="474"/>
    </row>
    <row r="54" spans="1:17" ht="15" customHeight="1">
      <c r="A54" s="374"/>
      <c r="B54" s="947"/>
      <c r="C54" s="588"/>
      <c r="D54" s="953"/>
      <c r="E54" s="953"/>
      <c r="F54" s="954"/>
      <c r="G54" s="960"/>
      <c r="H54" s="965"/>
      <c r="I54" s="499"/>
      <c r="J54" s="470"/>
      <c r="K54" s="596"/>
      <c r="L54" s="596"/>
      <c r="M54" s="968"/>
      <c r="N54" s="971"/>
      <c r="O54" s="472"/>
      <c r="P54" s="473"/>
      <c r="Q54" s="474"/>
    </row>
    <row r="55" spans="1:17" ht="15" customHeight="1">
      <c r="A55" s="374"/>
      <c r="B55" s="947"/>
      <c r="C55" s="588"/>
      <c r="D55" s="953"/>
      <c r="E55" s="953"/>
      <c r="F55" s="954"/>
      <c r="G55" s="960"/>
      <c r="H55" s="965"/>
      <c r="I55" s="499"/>
      <c r="J55" s="470"/>
      <c r="K55" s="596"/>
      <c r="L55" s="596"/>
      <c r="M55" s="968"/>
      <c r="N55" s="971"/>
      <c r="O55" s="472"/>
      <c r="P55" s="473"/>
      <c r="Q55" s="474"/>
    </row>
    <row r="56" spans="1:17" ht="15" customHeight="1">
      <c r="A56" s="374"/>
      <c r="B56" s="947"/>
      <c r="C56" s="588"/>
      <c r="D56" s="953"/>
      <c r="E56" s="953"/>
      <c r="F56" s="954"/>
      <c r="G56" s="960"/>
      <c r="H56" s="965"/>
      <c r="I56" s="499"/>
      <c r="J56" s="470"/>
      <c r="K56" s="596"/>
      <c r="L56" s="596"/>
      <c r="M56" s="968"/>
      <c r="N56" s="971"/>
      <c r="O56" s="472"/>
      <c r="P56" s="473"/>
      <c r="Q56" s="474"/>
    </row>
    <row r="57" spans="1:17" ht="15" customHeight="1">
      <c r="A57" s="374"/>
      <c r="B57" s="947"/>
      <c r="C57" s="588"/>
      <c r="D57" s="953"/>
      <c r="E57" s="953"/>
      <c r="F57" s="954"/>
      <c r="G57" s="960"/>
      <c r="H57" s="965"/>
      <c r="I57" s="499"/>
      <c r="J57" s="470"/>
      <c r="K57" s="596"/>
      <c r="L57" s="596"/>
      <c r="M57" s="968"/>
      <c r="N57" s="971"/>
      <c r="O57" s="472"/>
      <c r="P57" s="473"/>
      <c r="Q57" s="474"/>
    </row>
    <row r="58" spans="1:17" ht="15" customHeight="1">
      <c r="A58" s="374"/>
      <c r="B58" s="947"/>
      <c r="C58" s="588"/>
      <c r="D58" s="953"/>
      <c r="E58" s="953"/>
      <c r="F58" s="954"/>
      <c r="G58" s="960"/>
      <c r="H58" s="965"/>
      <c r="I58" s="499"/>
      <c r="J58" s="470"/>
      <c r="K58" s="596"/>
      <c r="L58" s="596"/>
      <c r="M58" s="968"/>
      <c r="N58" s="971"/>
      <c r="O58" s="472"/>
      <c r="P58" s="473"/>
      <c r="Q58" s="474"/>
    </row>
    <row r="59" spans="1:17" ht="15" customHeight="1">
      <c r="A59" s="374"/>
      <c r="B59" s="947"/>
      <c r="C59" s="588"/>
      <c r="D59" s="953"/>
      <c r="E59" s="953"/>
      <c r="F59" s="954"/>
      <c r="G59" s="960"/>
      <c r="H59" s="965"/>
      <c r="I59" s="499"/>
      <c r="J59" s="470"/>
      <c r="K59" s="596"/>
      <c r="L59" s="596"/>
      <c r="M59" s="968"/>
      <c r="N59" s="971"/>
      <c r="O59" s="472"/>
      <c r="P59" s="473"/>
      <c r="Q59" s="474"/>
    </row>
    <row r="60" spans="1:17" s="14" customFormat="1" ht="15" customHeight="1">
      <c r="A60" s="394"/>
      <c r="B60" s="947"/>
      <c r="C60" s="588"/>
      <c r="D60" s="948"/>
      <c r="E60" s="948"/>
      <c r="F60" s="949"/>
      <c r="G60" s="958"/>
      <c r="H60" s="963"/>
      <c r="I60" s="961"/>
      <c r="J60" s="458"/>
      <c r="K60" s="594"/>
      <c r="L60" s="594"/>
      <c r="M60" s="594"/>
      <c r="N60" s="969"/>
      <c r="O60" s="461"/>
      <c r="P60" s="462"/>
      <c r="Q60" s="364"/>
    </row>
    <row r="61" spans="1:17" s="941" customFormat="1" ht="15" customHeight="1">
      <c r="A61" s="942"/>
      <c r="B61" s="950"/>
      <c r="C61" s="940"/>
      <c r="D61" s="951"/>
      <c r="E61" s="951"/>
      <c r="F61" s="952"/>
      <c r="G61" s="959"/>
      <c r="H61" s="964"/>
      <c r="I61" s="962"/>
      <c r="J61" s="943"/>
      <c r="K61" s="944"/>
      <c r="L61" s="944"/>
      <c r="M61" s="967"/>
      <c r="N61" s="970"/>
      <c r="O61" s="945"/>
      <c r="P61" s="946"/>
      <c r="Q61" s="274"/>
    </row>
    <row r="62" spans="1:17" s="941" customFormat="1" ht="15" customHeight="1">
      <c r="A62" s="942"/>
      <c r="B62" s="950"/>
      <c r="C62" s="940"/>
      <c r="D62" s="951"/>
      <c r="E62" s="951"/>
      <c r="F62" s="952"/>
      <c r="G62" s="959"/>
      <c r="H62" s="964"/>
      <c r="I62" s="962"/>
      <c r="J62" s="943"/>
      <c r="K62" s="944"/>
      <c r="L62" s="944"/>
      <c r="M62" s="967"/>
      <c r="N62" s="970"/>
      <c r="O62" s="945"/>
      <c r="P62" s="946"/>
      <c r="Q62" s="274"/>
    </row>
    <row r="63" spans="1:17" s="14" customFormat="1" ht="15" customHeight="1">
      <c r="A63" s="374"/>
      <c r="B63" s="947"/>
      <c r="C63" s="588"/>
      <c r="D63" s="953"/>
      <c r="E63" s="953"/>
      <c r="F63" s="954"/>
      <c r="G63" s="960"/>
      <c r="H63" s="965"/>
      <c r="I63" s="499"/>
      <c r="J63" s="470"/>
      <c r="K63" s="596"/>
      <c r="L63" s="596"/>
      <c r="M63" s="968"/>
      <c r="N63" s="971"/>
      <c r="O63" s="472"/>
      <c r="P63" s="473"/>
      <c r="Q63" s="474"/>
    </row>
    <row r="64" spans="1:17" s="14" customFormat="1" ht="15" customHeight="1">
      <c r="A64" s="374"/>
      <c r="B64" s="947"/>
      <c r="C64" s="588"/>
      <c r="D64" s="953"/>
      <c r="E64" s="953"/>
      <c r="F64" s="954"/>
      <c r="G64" s="960"/>
      <c r="H64" s="965"/>
      <c r="I64" s="499"/>
      <c r="J64" s="470"/>
      <c r="K64" s="596"/>
      <c r="L64" s="596"/>
      <c r="M64" s="968"/>
      <c r="N64" s="971"/>
      <c r="O64" s="472"/>
      <c r="P64" s="473"/>
      <c r="Q64" s="474"/>
    </row>
    <row r="65" spans="1:17" s="14" customFormat="1" ht="15" customHeight="1">
      <c r="A65" s="374"/>
      <c r="B65" s="947"/>
      <c r="C65" s="588"/>
      <c r="D65" s="953"/>
      <c r="E65" s="953"/>
      <c r="F65" s="954"/>
      <c r="G65" s="960"/>
      <c r="H65" s="965"/>
      <c r="I65" s="499"/>
      <c r="J65" s="470"/>
      <c r="K65" s="596"/>
      <c r="L65" s="596"/>
      <c r="M65" s="968"/>
      <c r="N65" s="971"/>
      <c r="O65" s="472"/>
      <c r="P65" s="473"/>
      <c r="Q65" s="474"/>
    </row>
    <row r="66" spans="1:17" s="14" customFormat="1" ht="15" customHeight="1">
      <c r="A66" s="374"/>
      <c r="B66" s="947"/>
      <c r="C66" s="588"/>
      <c r="D66" s="953"/>
      <c r="E66" s="953"/>
      <c r="F66" s="954"/>
      <c r="G66" s="960"/>
      <c r="H66" s="965"/>
      <c r="I66" s="499"/>
      <c r="J66" s="470"/>
      <c r="K66" s="596"/>
      <c r="L66" s="596"/>
      <c r="M66" s="968"/>
      <c r="N66" s="971"/>
      <c r="O66" s="472"/>
      <c r="P66" s="473"/>
      <c r="Q66" s="474"/>
    </row>
    <row r="67" spans="1:17" s="14" customFormat="1" ht="15" customHeight="1">
      <c r="A67" s="374"/>
      <c r="B67" s="947"/>
      <c r="C67" s="588"/>
      <c r="D67" s="953"/>
      <c r="E67" s="953"/>
      <c r="F67" s="954"/>
      <c r="G67" s="960"/>
      <c r="H67" s="965"/>
      <c r="I67" s="499"/>
      <c r="J67" s="470"/>
      <c r="K67" s="596"/>
      <c r="L67" s="596"/>
      <c r="M67" s="968"/>
      <c r="N67" s="971"/>
      <c r="O67" s="472"/>
      <c r="P67" s="473"/>
      <c r="Q67" s="474"/>
    </row>
    <row r="68" spans="1:17" s="14" customFormat="1" ht="15" customHeight="1">
      <c r="A68" s="374"/>
      <c r="B68" s="947"/>
      <c r="C68" s="588"/>
      <c r="D68" s="953"/>
      <c r="E68" s="953"/>
      <c r="F68" s="954"/>
      <c r="G68" s="960"/>
      <c r="H68" s="965"/>
      <c r="I68" s="499"/>
      <c r="J68" s="470"/>
      <c r="K68" s="596"/>
      <c r="L68" s="596"/>
      <c r="M68" s="968"/>
      <c r="N68" s="971"/>
      <c r="O68" s="472"/>
      <c r="P68" s="473"/>
      <c r="Q68" s="474"/>
    </row>
    <row r="69" spans="1:17" s="14" customFormat="1" ht="15" customHeight="1">
      <c r="A69" s="374"/>
      <c r="B69" s="947"/>
      <c r="C69" s="588"/>
      <c r="D69" s="953"/>
      <c r="E69" s="953"/>
      <c r="F69" s="954"/>
      <c r="G69" s="960"/>
      <c r="H69" s="965"/>
      <c r="I69" s="499"/>
      <c r="J69" s="470"/>
      <c r="K69" s="596"/>
      <c r="L69" s="596"/>
      <c r="M69" s="968"/>
      <c r="N69" s="971"/>
      <c r="O69" s="472"/>
      <c r="P69" s="473"/>
      <c r="Q69" s="474"/>
    </row>
    <row r="70" spans="1:17" s="14" customFormat="1" ht="15" customHeight="1">
      <c r="A70" s="374"/>
      <c r="B70" s="947"/>
      <c r="C70" s="588"/>
      <c r="D70" s="953"/>
      <c r="E70" s="953"/>
      <c r="F70" s="954"/>
      <c r="G70" s="960"/>
      <c r="H70" s="965"/>
      <c r="I70" s="499"/>
      <c r="J70" s="470"/>
      <c r="K70" s="596"/>
      <c r="L70" s="596"/>
      <c r="M70" s="968"/>
      <c r="N70" s="971"/>
      <c r="O70" s="472"/>
      <c r="P70" s="473"/>
      <c r="Q70" s="474"/>
    </row>
    <row r="71" spans="1:17" ht="15" customHeight="1">
      <c r="A71" s="374"/>
      <c r="B71" s="947"/>
      <c r="C71" s="588"/>
      <c r="D71" s="953"/>
      <c r="E71" s="953"/>
      <c r="F71" s="954"/>
      <c r="G71" s="960"/>
      <c r="H71" s="965"/>
      <c r="I71" s="499"/>
      <c r="J71" s="470"/>
      <c r="K71" s="596"/>
      <c r="L71" s="596"/>
      <c r="M71" s="968"/>
      <c r="N71" s="971"/>
      <c r="O71" s="472"/>
      <c r="P71" s="473"/>
      <c r="Q71" s="474"/>
    </row>
    <row r="72" spans="1:17" ht="15" customHeight="1">
      <c r="A72" s="374"/>
      <c r="B72" s="947"/>
      <c r="C72" s="588"/>
      <c r="D72" s="953"/>
      <c r="E72" s="953"/>
      <c r="F72" s="954"/>
      <c r="G72" s="960"/>
      <c r="H72" s="965"/>
      <c r="I72" s="499"/>
      <c r="J72" s="470"/>
      <c r="K72" s="596"/>
      <c r="L72" s="596"/>
      <c r="M72" s="968"/>
      <c r="N72" s="971"/>
      <c r="O72" s="472"/>
      <c r="P72" s="473"/>
      <c r="Q72" s="474"/>
    </row>
    <row r="73" spans="1:17" ht="15" customHeight="1">
      <c r="A73" s="374"/>
      <c r="B73" s="947"/>
      <c r="C73" s="588"/>
      <c r="D73" s="953"/>
      <c r="E73" s="953"/>
      <c r="F73" s="954"/>
      <c r="G73" s="960"/>
      <c r="H73" s="965"/>
      <c r="I73" s="499"/>
      <c r="J73" s="470"/>
      <c r="K73" s="596"/>
      <c r="L73" s="596"/>
      <c r="M73" s="968"/>
      <c r="N73" s="971"/>
      <c r="O73" s="472"/>
      <c r="P73" s="473"/>
      <c r="Q73" s="474"/>
    </row>
    <row r="74" spans="1:17" ht="15" customHeight="1">
      <c r="A74" s="374"/>
      <c r="B74" s="947"/>
      <c r="C74" s="588"/>
      <c r="D74" s="953"/>
      <c r="E74" s="953"/>
      <c r="F74" s="954"/>
      <c r="G74" s="960"/>
      <c r="H74" s="965"/>
      <c r="I74" s="499"/>
      <c r="J74" s="470"/>
      <c r="K74" s="596"/>
      <c r="L74" s="596"/>
      <c r="M74" s="968"/>
      <c r="N74" s="971"/>
      <c r="O74" s="472"/>
      <c r="P74" s="473"/>
      <c r="Q74" s="474"/>
    </row>
    <row r="75" spans="1:17" ht="15" customHeight="1">
      <c r="A75" s="374"/>
      <c r="B75" s="947"/>
      <c r="C75" s="588"/>
      <c r="D75" s="953"/>
      <c r="E75" s="953"/>
      <c r="F75" s="954"/>
      <c r="G75" s="960"/>
      <c r="H75" s="965"/>
      <c r="I75" s="499"/>
      <c r="J75" s="470"/>
      <c r="K75" s="596"/>
      <c r="L75" s="596"/>
      <c r="M75" s="968"/>
      <c r="N75" s="971"/>
      <c r="O75" s="472"/>
      <c r="P75" s="473"/>
      <c r="Q75" s="474"/>
    </row>
    <row r="76" spans="1:17" ht="15" customHeight="1">
      <c r="A76" s="374"/>
      <c r="B76" s="947"/>
      <c r="C76" s="588"/>
      <c r="D76" s="953"/>
      <c r="E76" s="953"/>
      <c r="F76" s="954"/>
      <c r="G76" s="960"/>
      <c r="H76" s="965"/>
      <c r="I76" s="499"/>
      <c r="J76" s="470"/>
      <c r="K76" s="596"/>
      <c r="L76" s="596"/>
      <c r="M76" s="968"/>
      <c r="N76" s="971"/>
      <c r="O76" s="472"/>
      <c r="P76" s="473"/>
      <c r="Q76" s="474"/>
    </row>
    <row r="77" spans="1:17" s="14" customFormat="1" ht="15" customHeight="1">
      <c r="A77" s="374"/>
      <c r="B77" s="947"/>
      <c r="C77" s="588"/>
      <c r="D77" s="953"/>
      <c r="E77" s="953"/>
      <c r="F77" s="954"/>
      <c r="G77" s="960"/>
      <c r="H77" s="965"/>
      <c r="I77" s="499"/>
      <c r="J77" s="470"/>
      <c r="K77" s="596"/>
      <c r="L77" s="596"/>
      <c r="M77" s="968"/>
      <c r="N77" s="971"/>
      <c r="O77" s="472"/>
      <c r="P77" s="473"/>
      <c r="Q77" s="474"/>
    </row>
    <row r="78" spans="1:17" s="14" customFormat="1" ht="15" customHeight="1">
      <c r="A78" s="374"/>
      <c r="B78" s="947"/>
      <c r="C78" s="588"/>
      <c r="D78" s="953"/>
      <c r="E78" s="953"/>
      <c r="F78" s="954"/>
      <c r="G78" s="960"/>
      <c r="H78" s="965"/>
      <c r="I78" s="499"/>
      <c r="J78" s="470"/>
      <c r="K78" s="596"/>
      <c r="L78" s="596"/>
      <c r="M78" s="968"/>
      <c r="N78" s="971"/>
      <c r="O78" s="472"/>
      <c r="P78" s="473"/>
      <c r="Q78" s="474"/>
    </row>
    <row r="79" spans="1:17" s="14" customFormat="1" ht="15" customHeight="1">
      <c r="A79" s="374"/>
      <c r="B79" s="947"/>
      <c r="C79" s="588"/>
      <c r="D79" s="953"/>
      <c r="E79" s="953"/>
      <c r="F79" s="954"/>
      <c r="G79" s="960"/>
      <c r="H79" s="965"/>
      <c r="I79" s="499"/>
      <c r="J79" s="470"/>
      <c r="K79" s="596"/>
      <c r="L79" s="596"/>
      <c r="M79" s="968"/>
      <c r="N79" s="971"/>
      <c r="O79" s="472"/>
      <c r="P79" s="473"/>
      <c r="Q79" s="474"/>
    </row>
    <row r="80" spans="1:17" ht="15" customHeight="1">
      <c r="A80" s="374"/>
      <c r="B80" s="947"/>
      <c r="C80" s="588"/>
      <c r="D80" s="953"/>
      <c r="E80" s="953"/>
      <c r="F80" s="954"/>
      <c r="G80" s="960"/>
      <c r="H80" s="965"/>
      <c r="I80" s="499"/>
      <c r="J80" s="470"/>
      <c r="K80" s="596"/>
      <c r="L80" s="596"/>
      <c r="M80" s="968"/>
      <c r="N80" s="971"/>
      <c r="O80" s="472"/>
      <c r="P80" s="473"/>
      <c r="Q80" s="474"/>
    </row>
    <row r="81" spans="1:26" ht="15" customHeight="1">
      <c r="A81" s="374"/>
      <c r="B81" s="947"/>
      <c r="C81" s="588"/>
      <c r="D81" s="953"/>
      <c r="E81" s="953"/>
      <c r="F81" s="954"/>
      <c r="G81" s="960"/>
      <c r="H81" s="965"/>
      <c r="I81" s="499"/>
      <c r="J81" s="470"/>
      <c r="K81" s="596"/>
      <c r="L81" s="596"/>
      <c r="M81" s="968"/>
      <c r="N81" s="971"/>
      <c r="O81" s="472"/>
      <c r="P81" s="473"/>
      <c r="Q81" s="474"/>
    </row>
    <row r="82" spans="1:26" ht="15" customHeight="1">
      <c r="A82" s="374"/>
      <c r="B82" s="947"/>
      <c r="C82" s="588"/>
      <c r="D82" s="953"/>
      <c r="E82" s="953"/>
      <c r="F82" s="954"/>
      <c r="G82" s="960"/>
      <c r="H82" s="965"/>
      <c r="I82" s="499"/>
      <c r="J82" s="470"/>
      <c r="K82" s="596"/>
      <c r="L82" s="596"/>
      <c r="M82" s="968"/>
      <c r="N82" s="971"/>
      <c r="O82" s="472"/>
      <c r="P82" s="473"/>
      <c r="Q82" s="474"/>
    </row>
    <row r="83" spans="1:26" ht="15" customHeight="1">
      <c r="A83" s="374"/>
      <c r="B83" s="947"/>
      <c r="C83" s="588"/>
      <c r="D83" s="953"/>
      <c r="E83" s="953"/>
      <c r="F83" s="954"/>
      <c r="G83" s="960"/>
      <c r="H83" s="965"/>
      <c r="I83" s="499"/>
      <c r="J83" s="470"/>
      <c r="K83" s="596"/>
      <c r="L83" s="596"/>
      <c r="M83" s="968"/>
      <c r="N83" s="971"/>
      <c r="O83" s="472"/>
      <c r="P83" s="473"/>
      <c r="Q83" s="474"/>
    </row>
    <row r="84" spans="1:26" ht="15" customHeight="1">
      <c r="A84" s="374"/>
      <c r="B84" s="947"/>
      <c r="C84" s="588"/>
      <c r="D84" s="953"/>
      <c r="E84" s="953"/>
      <c r="F84" s="954"/>
      <c r="G84" s="960"/>
      <c r="H84" s="965"/>
      <c r="I84" s="499"/>
      <c r="J84" s="470"/>
      <c r="K84" s="596"/>
      <c r="L84" s="596"/>
      <c r="M84" s="968"/>
      <c r="N84" s="971"/>
      <c r="O84" s="472"/>
      <c r="P84" s="473"/>
      <c r="Q84" s="474"/>
    </row>
    <row r="85" spans="1:26" ht="15" customHeight="1">
      <c r="A85" s="374"/>
      <c r="B85" s="947"/>
      <c r="C85" s="588"/>
      <c r="D85" s="953"/>
      <c r="E85" s="953"/>
      <c r="F85" s="954"/>
      <c r="G85" s="960"/>
      <c r="H85" s="965"/>
      <c r="I85" s="499"/>
      <c r="J85" s="470"/>
      <c r="K85" s="596"/>
      <c r="L85" s="596"/>
      <c r="M85" s="968"/>
      <c r="N85" s="971"/>
      <c r="O85" s="472"/>
      <c r="P85" s="473"/>
      <c r="Q85" s="474"/>
    </row>
    <row r="86" spans="1:26" ht="15" customHeight="1">
      <c r="A86" s="374"/>
      <c r="B86" s="947"/>
      <c r="C86" s="588"/>
      <c r="D86" s="953"/>
      <c r="E86" s="953"/>
      <c r="F86" s="954"/>
      <c r="G86" s="960"/>
      <c r="H86" s="965"/>
      <c r="I86" s="499"/>
      <c r="J86" s="470"/>
      <c r="K86" s="596"/>
      <c r="L86" s="596"/>
      <c r="M86" s="968"/>
      <c r="N86" s="971"/>
      <c r="O86" s="472"/>
      <c r="P86" s="473"/>
      <c r="Q86" s="474"/>
    </row>
    <row r="87" spans="1:26" ht="15" customHeight="1" thickBot="1">
      <c r="A87" s="374"/>
      <c r="B87" s="955"/>
      <c r="C87" s="602"/>
      <c r="D87" s="956"/>
      <c r="E87" s="956"/>
      <c r="F87" s="957"/>
      <c r="G87" s="960"/>
      <c r="H87" s="966"/>
      <c r="I87" s="499"/>
      <c r="J87" s="470"/>
      <c r="K87" s="596"/>
      <c r="L87" s="596"/>
      <c r="M87" s="968"/>
      <c r="N87" s="972"/>
      <c r="O87" s="472"/>
      <c r="P87" s="473"/>
      <c r="Q87" s="474"/>
    </row>
    <row r="88" spans="1:26" ht="30" customHeight="1" thickTop="1" thickBot="1">
      <c r="A88" s="406"/>
      <c r="B88" s="862" t="s">
        <v>183</v>
      </c>
      <c r="C88" s="863"/>
      <c r="D88" s="864"/>
      <c r="E88" s="864"/>
      <c r="F88" s="864"/>
      <c r="G88" s="864"/>
      <c r="H88" s="864"/>
      <c r="I88" s="864"/>
      <c r="J88" s="864"/>
      <c r="K88" s="863"/>
      <c r="L88" s="863"/>
      <c r="M88" s="864"/>
      <c r="N88" s="865"/>
      <c r="O88" s="682">
        <v>0</v>
      </c>
      <c r="P88" s="683">
        <f t="shared" ref="P88" si="1">O88*P$17</f>
        <v>0</v>
      </c>
      <c r="Q88" s="684">
        <f>O88+P88</f>
        <v>0</v>
      </c>
      <c r="Z88" s="26"/>
    </row>
    <row r="89" spans="1:26" ht="15" customHeight="1" thickTop="1" thickBot="1">
      <c r="A89" s="374"/>
      <c r="B89" s="475"/>
      <c r="C89" s="589"/>
      <c r="D89" s="476"/>
      <c r="E89" s="476"/>
      <c r="F89" s="476"/>
      <c r="G89" s="477"/>
      <c r="H89" s="478"/>
      <c r="I89" s="479"/>
      <c r="J89" s="480"/>
      <c r="K89" s="480"/>
      <c r="L89" s="480"/>
      <c r="M89" s="481"/>
      <c r="N89" s="482"/>
      <c r="O89" s="472"/>
      <c r="P89" s="473"/>
      <c r="Q89" s="474"/>
    </row>
    <row r="90" spans="1:26" ht="24.95" customHeight="1" thickTop="1">
      <c r="A90" s="805" t="s">
        <v>125</v>
      </c>
      <c r="B90" s="866" t="s">
        <v>164</v>
      </c>
      <c r="C90" s="867"/>
      <c r="D90" s="868"/>
      <c r="E90" s="868"/>
      <c r="F90" s="868"/>
      <c r="G90" s="868"/>
      <c r="H90" s="868"/>
      <c r="I90" s="868"/>
      <c r="J90" s="868"/>
      <c r="K90" s="869"/>
      <c r="L90" s="869"/>
      <c r="M90" s="868"/>
      <c r="N90" s="870"/>
      <c r="O90" s="483"/>
      <c r="P90" s="484"/>
      <c r="Q90" s="485"/>
      <c r="Z90" s="26"/>
    </row>
    <row r="91" spans="1:26" ht="39.950000000000003" customHeight="1" thickBot="1">
      <c r="A91" s="806"/>
      <c r="B91" s="871" t="s">
        <v>186</v>
      </c>
      <c r="C91" s="872"/>
      <c r="D91" s="873"/>
      <c r="E91" s="873"/>
      <c r="F91" s="873"/>
      <c r="G91" s="873"/>
      <c r="H91" s="873"/>
      <c r="I91" s="873"/>
      <c r="J91" s="873"/>
      <c r="K91" s="872"/>
      <c r="L91" s="872"/>
      <c r="M91" s="873"/>
      <c r="N91" s="874"/>
      <c r="O91" s="486"/>
      <c r="P91" s="487"/>
      <c r="Q91" s="418"/>
      <c r="Z91" s="26"/>
    </row>
    <row r="92" spans="1:26" ht="24.95" customHeight="1" thickTop="1" thickBot="1">
      <c r="A92" s="488"/>
      <c r="B92" s="149"/>
      <c r="C92" s="590"/>
      <c r="D92" s="40"/>
      <c r="E92" s="43"/>
      <c r="F92" s="45"/>
      <c r="G92" s="47"/>
      <c r="H92" s="46"/>
      <c r="I92" s="42"/>
      <c r="J92" s="42"/>
      <c r="K92" s="42"/>
      <c r="L92" s="42"/>
      <c r="M92" s="48"/>
      <c r="N92" s="49"/>
      <c r="O92" s="489"/>
      <c r="P92" s="350"/>
      <c r="Q92" s="490"/>
      <c r="Z92" s="26"/>
    </row>
    <row r="93" spans="1:26" ht="30" customHeight="1" thickTop="1" thickBot="1">
      <c r="A93" s="66" t="s">
        <v>9</v>
      </c>
      <c r="B93" s="845" t="str">
        <f>'100 Series Decks'!B46</f>
        <v xml:space="preserve">     Hourly Rate for repairs and authorized service outside of contractual obligations is</v>
      </c>
      <c r="C93" s="846"/>
      <c r="D93" s="847"/>
      <c r="E93" s="847"/>
      <c r="F93" s="847"/>
      <c r="G93" s="847"/>
      <c r="H93" s="847"/>
      <c r="I93" s="847"/>
      <c r="J93" s="847"/>
      <c r="K93" s="848"/>
      <c r="L93" s="847"/>
      <c r="M93" s="847"/>
      <c r="N93" s="847"/>
      <c r="O93" s="847"/>
      <c r="P93" s="849"/>
      <c r="Q93" s="667">
        <f>'100 Series Decks'!G46</f>
        <v>0</v>
      </c>
      <c r="Z93" s="26"/>
    </row>
    <row r="94" spans="1:26" ht="15" customHeight="1" thickTop="1">
      <c r="A94" s="808"/>
      <c r="B94" s="809"/>
      <c r="C94" s="850"/>
      <c r="D94" s="809"/>
      <c r="E94" s="809"/>
      <c r="F94" s="809"/>
      <c r="G94" s="809"/>
      <c r="H94" s="809"/>
      <c r="I94" s="809"/>
      <c r="J94" s="809"/>
      <c r="K94" s="851"/>
      <c r="L94" s="851"/>
      <c r="M94" s="809"/>
      <c r="N94" s="809"/>
      <c r="O94" s="809"/>
      <c r="P94" s="809"/>
      <c r="Q94" s="810"/>
      <c r="Z94" s="26"/>
    </row>
    <row r="95" spans="1:26" ht="20.100000000000001" customHeight="1">
      <c r="A95" s="720" t="s">
        <v>21</v>
      </c>
      <c r="B95" s="721"/>
      <c r="C95" s="721"/>
      <c r="D95" s="721"/>
      <c r="E95" s="721"/>
      <c r="F95" s="721"/>
      <c r="G95" s="721"/>
      <c r="H95" s="721"/>
      <c r="I95" s="721"/>
      <c r="J95" s="721"/>
      <c r="K95" s="721"/>
      <c r="L95" s="721"/>
      <c r="M95" s="721"/>
      <c r="N95" s="721"/>
      <c r="O95" s="721"/>
      <c r="P95" s="721"/>
      <c r="Q95" s="722"/>
      <c r="Z95" s="26"/>
    </row>
    <row r="96" spans="1:26" ht="15" customHeight="1">
      <c r="A96" s="814"/>
      <c r="B96" s="815"/>
      <c r="C96" s="815"/>
      <c r="D96" s="815"/>
      <c r="E96" s="815"/>
      <c r="F96" s="815"/>
      <c r="G96" s="815"/>
      <c r="H96" s="815"/>
      <c r="I96" s="815"/>
      <c r="J96" s="815"/>
      <c r="K96" s="815"/>
      <c r="L96" s="815"/>
      <c r="M96" s="815"/>
      <c r="N96" s="815"/>
      <c r="O96" s="815"/>
      <c r="P96" s="815"/>
      <c r="Q96" s="816"/>
      <c r="Z96" s="26"/>
    </row>
    <row r="97" spans="1:26" ht="18" customHeight="1">
      <c r="A97" s="811" t="s">
        <v>149</v>
      </c>
      <c r="B97" s="812"/>
      <c r="C97" s="812"/>
      <c r="D97" s="812"/>
      <c r="E97" s="812"/>
      <c r="F97" s="812"/>
      <c r="G97" s="812"/>
      <c r="H97" s="812"/>
      <c r="I97" s="812"/>
      <c r="J97" s="812"/>
      <c r="K97" s="812"/>
      <c r="L97" s="812"/>
      <c r="M97" s="812"/>
      <c r="N97" s="812"/>
      <c r="O97" s="812"/>
      <c r="P97" s="812"/>
      <c r="Q97" s="813"/>
      <c r="Z97" s="26"/>
    </row>
    <row r="98" spans="1:26" ht="18" customHeight="1">
      <c r="A98" s="811" t="s">
        <v>150</v>
      </c>
      <c r="B98" s="812"/>
      <c r="C98" s="812"/>
      <c r="D98" s="812"/>
      <c r="E98" s="812"/>
      <c r="F98" s="812"/>
      <c r="G98" s="812"/>
      <c r="H98" s="812"/>
      <c r="I98" s="812"/>
      <c r="J98" s="812"/>
      <c r="K98" s="812"/>
      <c r="L98" s="812"/>
      <c r="M98" s="812"/>
      <c r="N98" s="812"/>
      <c r="O98" s="812"/>
      <c r="P98" s="812"/>
      <c r="Q98" s="813"/>
      <c r="Z98" s="26"/>
    </row>
    <row r="99" spans="1:26" ht="18" customHeight="1">
      <c r="A99" s="817" t="s">
        <v>151</v>
      </c>
      <c r="B99" s="818"/>
      <c r="C99" s="818"/>
      <c r="D99" s="818"/>
      <c r="E99" s="818"/>
      <c r="F99" s="818"/>
      <c r="G99" s="818"/>
      <c r="H99" s="818"/>
      <c r="I99" s="818"/>
      <c r="J99" s="818"/>
      <c r="K99" s="818"/>
      <c r="L99" s="818"/>
      <c r="M99" s="818"/>
      <c r="N99" s="818"/>
      <c r="O99" s="818"/>
      <c r="P99" s="818"/>
      <c r="Q99" s="819"/>
      <c r="Z99" s="26"/>
    </row>
    <row r="100" spans="1:26" ht="18" customHeight="1">
      <c r="A100" s="811" t="s">
        <v>152</v>
      </c>
      <c r="B100" s="812"/>
      <c r="C100" s="812"/>
      <c r="D100" s="812"/>
      <c r="E100" s="812"/>
      <c r="F100" s="812"/>
      <c r="G100" s="812"/>
      <c r="H100" s="812"/>
      <c r="I100" s="812"/>
      <c r="J100" s="812"/>
      <c r="K100" s="812"/>
      <c r="L100" s="812"/>
      <c r="M100" s="812"/>
      <c r="N100" s="812"/>
      <c r="O100" s="812"/>
      <c r="P100" s="812"/>
      <c r="Q100" s="813"/>
      <c r="Z100" s="26"/>
    </row>
    <row r="101" spans="1:26" ht="18" customHeight="1">
      <c r="A101" s="811" t="s">
        <v>153</v>
      </c>
      <c r="B101" s="812"/>
      <c r="C101" s="812"/>
      <c r="D101" s="812"/>
      <c r="E101" s="812"/>
      <c r="F101" s="812"/>
      <c r="G101" s="812"/>
      <c r="H101" s="812"/>
      <c r="I101" s="812"/>
      <c r="J101" s="812"/>
      <c r="K101" s="812"/>
      <c r="L101" s="812"/>
      <c r="M101" s="812"/>
      <c r="N101" s="812"/>
      <c r="O101" s="812"/>
      <c r="P101" s="812"/>
      <c r="Q101" s="813"/>
      <c r="Z101" s="26"/>
    </row>
    <row r="102" spans="1:26" ht="18" customHeight="1">
      <c r="A102" s="811" t="s">
        <v>154</v>
      </c>
      <c r="B102" s="812"/>
      <c r="C102" s="812"/>
      <c r="D102" s="812"/>
      <c r="E102" s="812"/>
      <c r="F102" s="812"/>
      <c r="G102" s="812"/>
      <c r="H102" s="812"/>
      <c r="I102" s="812"/>
      <c r="J102" s="812"/>
      <c r="K102" s="812"/>
      <c r="L102" s="812"/>
      <c r="M102" s="812"/>
      <c r="N102" s="812"/>
      <c r="O102" s="812"/>
      <c r="P102" s="812"/>
      <c r="Q102" s="813"/>
      <c r="Z102" s="26"/>
    </row>
    <row r="103" spans="1:26" ht="18" customHeight="1">
      <c r="A103" s="811" t="s">
        <v>155</v>
      </c>
      <c r="B103" s="812"/>
      <c r="C103" s="812"/>
      <c r="D103" s="812"/>
      <c r="E103" s="812"/>
      <c r="F103" s="812"/>
      <c r="G103" s="812"/>
      <c r="H103" s="812"/>
      <c r="I103" s="812"/>
      <c r="J103" s="812"/>
      <c r="K103" s="812"/>
      <c r="L103" s="812"/>
      <c r="M103" s="812"/>
      <c r="N103" s="812"/>
      <c r="O103" s="812"/>
      <c r="P103" s="812"/>
      <c r="Q103" s="813"/>
      <c r="Z103" s="26"/>
    </row>
    <row r="104" spans="1:26" ht="18" customHeight="1">
      <c r="A104" s="811" t="s">
        <v>156</v>
      </c>
      <c r="B104" s="812"/>
      <c r="C104" s="812"/>
      <c r="D104" s="812"/>
      <c r="E104" s="812"/>
      <c r="F104" s="812"/>
      <c r="G104" s="812"/>
      <c r="H104" s="812"/>
      <c r="I104" s="812"/>
      <c r="J104" s="812"/>
      <c r="K104" s="812"/>
      <c r="L104" s="812"/>
      <c r="M104" s="812"/>
      <c r="N104" s="812"/>
      <c r="O104" s="812"/>
      <c r="P104" s="812"/>
      <c r="Q104" s="813"/>
      <c r="Z104" s="26"/>
    </row>
    <row r="105" spans="1:26" ht="18" customHeight="1">
      <c r="A105" s="811" t="s">
        <v>157</v>
      </c>
      <c r="B105" s="812"/>
      <c r="C105" s="812"/>
      <c r="D105" s="812"/>
      <c r="E105" s="812"/>
      <c r="F105" s="812"/>
      <c r="G105" s="812"/>
      <c r="H105" s="812"/>
      <c r="I105" s="812"/>
      <c r="J105" s="812"/>
      <c r="K105" s="812"/>
      <c r="L105" s="812"/>
      <c r="M105" s="812"/>
      <c r="N105" s="812"/>
      <c r="O105" s="812"/>
      <c r="P105" s="812"/>
      <c r="Q105" s="813"/>
      <c r="Z105" s="26"/>
    </row>
    <row r="106" spans="1:26" ht="15" customHeight="1">
      <c r="A106" s="60"/>
      <c r="Q106" s="61"/>
      <c r="Z106" s="26"/>
    </row>
    <row r="107" spans="1:26" ht="15" customHeight="1">
      <c r="A107" s="60"/>
      <c r="Q107" s="61"/>
      <c r="Z107" s="26"/>
    </row>
    <row r="108" spans="1:26" ht="20.100000000000001" customHeight="1">
      <c r="A108" s="60"/>
      <c r="J108" s="807" t="s">
        <v>31</v>
      </c>
      <c r="K108" s="807"/>
      <c r="L108" s="807"/>
      <c r="M108" s="807"/>
      <c r="N108" s="807"/>
      <c r="O108" s="807"/>
      <c r="Q108" s="61"/>
      <c r="Z108" s="26"/>
    </row>
    <row r="109" spans="1:26" ht="15" customHeight="1">
      <c r="A109" s="60"/>
      <c r="Q109" s="61"/>
      <c r="Z109" s="26"/>
    </row>
    <row r="110" spans="1:26" ht="15" customHeight="1">
      <c r="A110" s="60"/>
      <c r="Q110" s="61"/>
      <c r="Z110" s="26"/>
    </row>
    <row r="111" spans="1:26" ht="20.100000000000001" customHeight="1">
      <c r="A111" s="60"/>
      <c r="J111" s="807" t="s">
        <v>133</v>
      </c>
      <c r="K111" s="807"/>
      <c r="L111" s="807"/>
      <c r="M111" s="807"/>
      <c r="N111" s="807"/>
      <c r="O111" s="807"/>
      <c r="Q111" s="61"/>
      <c r="Z111" s="26"/>
    </row>
    <row r="112" spans="1:26" s="57" customFormat="1" ht="15" customHeight="1">
      <c r="A112" s="63"/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64"/>
      <c r="R112" s="56"/>
      <c r="S112" s="56"/>
      <c r="T112" s="56"/>
      <c r="U112" s="56"/>
      <c r="V112" s="56"/>
      <c r="W112" s="56"/>
      <c r="X112" s="56"/>
      <c r="Y112" s="56"/>
    </row>
    <row r="113" spans="1:26" ht="15" customHeight="1">
      <c r="A113" s="60"/>
      <c r="Q113" s="61"/>
      <c r="Z113" s="26"/>
    </row>
    <row r="114" spans="1:26" s="71" customFormat="1" ht="20.100000000000001" customHeight="1">
      <c r="A114" s="794" t="s">
        <v>161</v>
      </c>
      <c r="B114" s="795"/>
      <c r="C114" s="795"/>
      <c r="D114" s="795"/>
      <c r="E114" s="795"/>
      <c r="F114" s="795"/>
      <c r="G114" s="420">
        <v>30</v>
      </c>
      <c r="H114" s="419" t="s">
        <v>160</v>
      </c>
      <c r="I114" s="419"/>
      <c r="J114" s="795" t="s">
        <v>142</v>
      </c>
      <c r="K114" s="795"/>
      <c r="L114" s="795"/>
      <c r="M114" s="795"/>
      <c r="N114" s="795"/>
      <c r="O114" s="37"/>
      <c r="P114" s="37"/>
      <c r="Q114" s="62"/>
      <c r="R114" s="37"/>
      <c r="S114" s="37"/>
      <c r="T114" s="37"/>
      <c r="U114" s="37"/>
      <c r="V114" s="37"/>
      <c r="W114" s="37"/>
      <c r="X114" s="37"/>
      <c r="Y114" s="37"/>
    </row>
    <row r="115" spans="1:26" ht="15" customHeight="1">
      <c r="A115" s="60"/>
      <c r="Q115" s="61"/>
      <c r="Z115" s="26"/>
    </row>
    <row r="116" spans="1:26" ht="15" customHeight="1" thickBot="1">
      <c r="A116" s="55"/>
      <c r="B116" s="50"/>
      <c r="C116" s="422"/>
      <c r="D116" s="50"/>
      <c r="E116" s="50"/>
      <c r="F116" s="50"/>
      <c r="G116" s="50"/>
      <c r="H116" s="50"/>
      <c r="I116" s="50"/>
      <c r="J116" s="50"/>
      <c r="K116" s="422"/>
      <c r="L116" s="422"/>
      <c r="M116" s="50"/>
      <c r="N116" s="50"/>
      <c r="O116" s="50"/>
      <c r="P116" s="50"/>
      <c r="Q116" s="51"/>
      <c r="Z116" s="26"/>
    </row>
    <row r="117" spans="1:26" ht="15" customHeight="1" thickTop="1"/>
    <row r="118" spans="1:26" ht="15" customHeight="1"/>
    <row r="119" spans="1:26" ht="15" customHeight="1"/>
    <row r="120" spans="1:26" ht="15" customHeight="1"/>
    <row r="121" spans="1:26" ht="15" customHeight="1"/>
    <row r="122" spans="1:26" ht="15" customHeight="1"/>
    <row r="123" spans="1:26" ht="15" customHeight="1"/>
    <row r="124" spans="1:26" ht="15" customHeight="1"/>
    <row r="125" spans="1:26" ht="15" customHeight="1"/>
    <row r="126" spans="1:26" ht="15" customHeight="1"/>
    <row r="127" spans="1:26" ht="15" customHeight="1"/>
    <row r="128" spans="1:26" ht="15" customHeight="1"/>
    <row r="129" s="14" customFormat="1" ht="15" customHeight="1"/>
    <row r="130" s="14" customFormat="1" ht="15" customHeight="1"/>
    <row r="131" s="14" customFormat="1" ht="15" customHeight="1"/>
    <row r="132" s="14" customFormat="1" ht="15" customHeight="1"/>
    <row r="133" s="14" customFormat="1" ht="15" customHeight="1"/>
    <row r="134" s="14" customFormat="1" ht="15" customHeight="1"/>
    <row r="135" s="14" customFormat="1" ht="15" customHeight="1"/>
    <row r="136" s="14" customFormat="1" ht="15" customHeight="1"/>
    <row r="137" s="14" customFormat="1" ht="15" customHeight="1"/>
    <row r="138" s="14" customFormat="1" ht="15" customHeight="1"/>
    <row r="139" s="14" customFormat="1" ht="15" customHeight="1"/>
    <row r="140" s="14" customFormat="1" ht="15" customHeight="1"/>
    <row r="141" s="14" customFormat="1" ht="15" customHeight="1"/>
    <row r="142" s="14" customFormat="1" ht="15" customHeight="1"/>
    <row r="143" s="14" customFormat="1" ht="15" customHeight="1"/>
    <row r="144" s="14" customFormat="1" ht="15" customHeight="1"/>
    <row r="145" s="14" customFormat="1" ht="15" customHeight="1"/>
    <row r="146" s="14" customFormat="1" ht="15" customHeight="1"/>
    <row r="147" s="14" customFormat="1" ht="15" customHeight="1"/>
    <row r="148" s="14" customFormat="1" ht="15" customHeight="1"/>
    <row r="149" s="14" customFormat="1" ht="15" customHeight="1"/>
    <row r="150" s="14" customFormat="1" ht="15" customHeight="1"/>
    <row r="151" s="14" customFormat="1" ht="15" customHeight="1"/>
    <row r="152" s="14" customFormat="1" ht="15" customHeight="1"/>
    <row r="153" s="14" customFormat="1" ht="15" customHeight="1"/>
    <row r="154" s="14" customFormat="1" ht="15" customHeight="1"/>
    <row r="155" s="14" customFormat="1" ht="15" customHeight="1"/>
    <row r="156" s="14" customFormat="1" ht="15" customHeight="1"/>
    <row r="157" s="14" customFormat="1" ht="15" customHeight="1"/>
    <row r="158" s="14" customFormat="1" ht="15" customHeight="1"/>
    <row r="159" s="14" customFormat="1" ht="15" customHeight="1"/>
    <row r="160" s="14" customFormat="1" ht="15" customHeight="1"/>
    <row r="161" s="14" customFormat="1" ht="15" customHeight="1"/>
    <row r="162" s="14" customFormat="1" ht="15" customHeight="1"/>
    <row r="163" s="14" customFormat="1" ht="15" customHeight="1"/>
    <row r="164" s="14" customFormat="1" ht="15" customHeight="1"/>
    <row r="165" s="14" customFormat="1" ht="15" customHeight="1"/>
    <row r="166" s="14" customFormat="1" ht="15" customHeight="1"/>
    <row r="167" s="14" customFormat="1" ht="15" customHeight="1"/>
    <row r="168" s="14" customFormat="1" ht="15" customHeight="1"/>
    <row r="169" s="14" customFormat="1" ht="15" customHeight="1"/>
    <row r="170" s="14" customFormat="1" ht="15" customHeight="1"/>
    <row r="171" s="14" customFormat="1" ht="15" customHeight="1"/>
    <row r="172" s="14" customFormat="1" ht="15" customHeight="1"/>
    <row r="173" s="14" customFormat="1" ht="15" customHeight="1"/>
    <row r="174" s="14" customFormat="1" ht="15" customHeight="1"/>
    <row r="175" s="14" customFormat="1" ht="15" customHeight="1"/>
    <row r="176" s="14" customFormat="1" ht="15" customHeight="1"/>
    <row r="177" s="14" customFormat="1" ht="15" customHeight="1"/>
    <row r="178" s="14" customFormat="1" ht="15" customHeight="1"/>
    <row r="179" s="14" customFormat="1" ht="15" customHeight="1"/>
    <row r="180" s="14" customFormat="1" ht="15" customHeight="1"/>
    <row r="181" s="14" customFormat="1" ht="15" customHeight="1"/>
    <row r="182" s="14" customFormat="1" ht="15" customHeight="1"/>
    <row r="183" s="14" customFormat="1" ht="15" customHeight="1"/>
    <row r="184" s="14" customFormat="1" ht="15" customHeight="1"/>
    <row r="185" s="14" customFormat="1" ht="15" customHeight="1"/>
    <row r="186" s="14" customFormat="1" ht="15" customHeight="1"/>
    <row r="187" s="14" customFormat="1" ht="15" customHeight="1"/>
    <row r="188" s="14" customFormat="1" ht="15" customHeight="1"/>
    <row r="189" s="14" customFormat="1" ht="15" customHeight="1"/>
    <row r="190" s="14" customFormat="1" ht="15" customHeight="1"/>
    <row r="191" s="14" customFormat="1" ht="15" customHeight="1"/>
    <row r="192" s="14" customFormat="1" ht="15" customHeight="1"/>
    <row r="193" s="14" customFormat="1" ht="15" customHeight="1"/>
    <row r="194" s="14" customFormat="1" ht="15" customHeight="1"/>
    <row r="195" s="14" customFormat="1" ht="15" customHeight="1"/>
    <row r="196" s="14" customFormat="1" ht="15" customHeight="1"/>
    <row r="197" s="14" customFormat="1" ht="15" customHeight="1"/>
    <row r="198" s="14" customFormat="1" ht="15" customHeight="1"/>
    <row r="199" s="14" customFormat="1" ht="15" customHeight="1"/>
    <row r="200" s="14" customFormat="1" ht="15" customHeight="1"/>
    <row r="201" s="14" customFormat="1" ht="15" customHeight="1"/>
    <row r="202" s="14" customFormat="1" ht="15" customHeight="1"/>
    <row r="203" s="14" customFormat="1" ht="15" customHeight="1"/>
    <row r="204" s="14" customFormat="1" ht="15" customHeight="1"/>
    <row r="205" s="14" customFormat="1" ht="15" customHeight="1"/>
    <row r="206" s="14" customFormat="1" ht="15" customHeight="1"/>
    <row r="207" s="14" customFormat="1" ht="15" customHeight="1"/>
    <row r="208" s="14" customFormat="1" ht="15" customHeight="1"/>
    <row r="209" s="14" customFormat="1" ht="15" customHeight="1"/>
    <row r="210" s="14" customFormat="1" ht="15" customHeight="1"/>
    <row r="211" s="14" customFormat="1" ht="15" customHeight="1"/>
    <row r="212" s="14" customFormat="1" ht="15" customHeight="1"/>
    <row r="213" s="14" customFormat="1" ht="15" customHeight="1"/>
    <row r="214" s="14" customFormat="1" ht="15" customHeight="1"/>
    <row r="215" s="14" customFormat="1" ht="15" customHeight="1"/>
    <row r="216" s="14" customFormat="1" ht="15" customHeight="1"/>
    <row r="217" s="14" customFormat="1" ht="15" customHeight="1"/>
    <row r="218" s="14" customFormat="1" ht="15" customHeight="1"/>
    <row r="219" s="14" customFormat="1" ht="15" customHeight="1"/>
    <row r="220" s="14" customFormat="1" ht="15" customHeight="1"/>
    <row r="221" s="14" customFormat="1" ht="15" customHeight="1"/>
    <row r="222" s="14" customFormat="1" ht="15" customHeight="1"/>
    <row r="223" s="14" customFormat="1" ht="15" customHeight="1"/>
    <row r="224" s="14" customFormat="1" ht="15" customHeight="1"/>
    <row r="225" s="14" customFormat="1" ht="15" customHeight="1"/>
    <row r="226" s="14" customFormat="1" ht="15" customHeight="1"/>
    <row r="227" s="14" customFormat="1" ht="15" customHeight="1"/>
    <row r="228" s="14" customFormat="1" ht="15" customHeight="1"/>
    <row r="229" s="14" customFormat="1" ht="15" customHeight="1"/>
    <row r="230" s="14" customFormat="1" ht="15" customHeight="1"/>
    <row r="231" s="14" customFormat="1" ht="15" customHeight="1"/>
    <row r="232" s="14" customFormat="1" ht="15" customHeight="1"/>
    <row r="233" s="14" customFormat="1" ht="15" customHeight="1"/>
    <row r="234" s="14" customFormat="1" ht="15" customHeight="1"/>
    <row r="235" s="14" customFormat="1" ht="15" customHeight="1"/>
    <row r="236" s="14" customFormat="1" ht="15" customHeight="1"/>
    <row r="237" s="14" customFormat="1" ht="15" customHeight="1"/>
    <row r="238" s="14" customFormat="1" ht="15" customHeight="1"/>
    <row r="239" s="14" customFormat="1" ht="15" customHeight="1"/>
    <row r="240" s="14" customFormat="1" ht="15" customHeight="1"/>
    <row r="241" s="14" customFormat="1" ht="15" customHeight="1"/>
    <row r="242" s="14" customFormat="1" ht="15" customHeight="1"/>
    <row r="243" s="14" customFormat="1" ht="15" customHeight="1"/>
    <row r="244" s="14" customFormat="1" ht="15" customHeight="1"/>
    <row r="245" s="14" customFormat="1" ht="15" customHeight="1"/>
    <row r="246" s="14" customFormat="1" ht="15" customHeight="1"/>
    <row r="247" s="14" customFormat="1" ht="15" customHeight="1"/>
    <row r="248" s="14" customFormat="1" ht="15" customHeight="1"/>
    <row r="249" s="14" customFormat="1" ht="15" customHeight="1"/>
    <row r="250" s="14" customFormat="1" ht="15" customHeight="1"/>
    <row r="251" s="14" customFormat="1" ht="15" customHeight="1"/>
    <row r="252" s="14" customFormat="1" ht="15" customHeight="1"/>
    <row r="253" s="14" customFormat="1" ht="15" customHeight="1"/>
    <row r="254" s="14" customFormat="1" ht="15" customHeight="1"/>
    <row r="255" s="14" customFormat="1" ht="15" customHeight="1"/>
    <row r="256" s="14" customFormat="1" ht="15" customHeight="1"/>
    <row r="257" s="14" customFormat="1" ht="15" customHeight="1"/>
    <row r="258" s="14" customFormat="1" ht="15" customHeight="1"/>
    <row r="259" s="14" customFormat="1" ht="15" customHeight="1"/>
    <row r="260" s="14" customFormat="1" ht="15" customHeight="1"/>
    <row r="261" s="14" customFormat="1" ht="15" customHeight="1"/>
    <row r="262" s="14" customFormat="1" ht="15" customHeight="1"/>
    <row r="263" s="14" customFormat="1" ht="15" customHeight="1"/>
    <row r="264" s="14" customFormat="1" ht="15" customHeight="1"/>
    <row r="265" s="14" customFormat="1" ht="15" customHeight="1"/>
    <row r="266" s="14" customFormat="1" ht="15" customHeight="1"/>
    <row r="267" s="14" customFormat="1" ht="15" customHeight="1"/>
    <row r="268" s="14" customFormat="1" ht="15" customHeight="1"/>
    <row r="269" s="14" customFormat="1" ht="15" customHeight="1"/>
    <row r="270" s="14" customFormat="1" ht="15" customHeight="1"/>
    <row r="271" s="14" customFormat="1" ht="15" customHeight="1"/>
    <row r="272" s="14" customFormat="1" ht="15" customHeight="1"/>
    <row r="273" s="14" customFormat="1" ht="15" customHeight="1"/>
    <row r="274" s="14" customFormat="1" ht="15" customHeight="1"/>
    <row r="275" s="14" customFormat="1" ht="15" customHeight="1"/>
    <row r="276" s="14" customFormat="1" ht="15" customHeight="1"/>
    <row r="277" s="14" customFormat="1" ht="15" customHeight="1"/>
    <row r="278" s="14" customFormat="1" ht="15" customHeight="1"/>
    <row r="279" s="14" customFormat="1" ht="15" customHeight="1"/>
    <row r="280" s="14" customFormat="1" ht="15" customHeight="1"/>
    <row r="281" s="14" customFormat="1" ht="15" customHeight="1"/>
    <row r="282" s="14" customFormat="1" ht="15" customHeight="1"/>
    <row r="283" s="14" customFormat="1" ht="15" customHeight="1"/>
    <row r="284" s="14" customFormat="1" ht="15" customHeight="1"/>
    <row r="285" s="14" customFormat="1" ht="15" customHeight="1"/>
    <row r="286" s="14" customFormat="1" ht="15" customHeight="1"/>
    <row r="287" s="14" customFormat="1" ht="15" customHeight="1"/>
    <row r="288" s="14" customFormat="1" ht="15" customHeight="1"/>
    <row r="289" s="14" customFormat="1" ht="15" customHeight="1"/>
    <row r="290" s="14" customFormat="1" ht="15" customHeight="1"/>
    <row r="291" s="14" customFormat="1" ht="15" customHeight="1"/>
    <row r="292" s="14" customFormat="1" ht="15" customHeight="1"/>
    <row r="293" s="14" customFormat="1" ht="15" customHeight="1"/>
    <row r="294" s="14" customFormat="1" ht="15" customHeight="1"/>
    <row r="295" s="14" customFormat="1" ht="15" customHeight="1"/>
    <row r="296" s="14" customFormat="1" ht="15" customHeight="1"/>
    <row r="297" s="14" customFormat="1" ht="15" customHeight="1"/>
    <row r="298" s="14" customFormat="1" ht="15" customHeight="1"/>
    <row r="299" s="14" customFormat="1" ht="15" customHeight="1"/>
    <row r="300" s="14" customFormat="1" ht="15" customHeight="1"/>
    <row r="301" s="14" customFormat="1" ht="15" customHeight="1"/>
    <row r="302" s="14" customFormat="1" ht="15" customHeight="1"/>
    <row r="303" s="14" customFormat="1" ht="15" customHeight="1"/>
    <row r="304" s="14" customFormat="1" ht="15" customHeight="1"/>
    <row r="305" s="14" customFormat="1" ht="15" customHeight="1"/>
    <row r="306" s="14" customFormat="1" ht="15" customHeight="1"/>
    <row r="307" s="14" customFormat="1" ht="15" customHeight="1"/>
    <row r="308" s="14" customFormat="1" ht="15" customHeight="1"/>
    <row r="309" s="14" customFormat="1" ht="15" customHeight="1"/>
    <row r="310" s="14" customFormat="1" ht="15" customHeight="1"/>
    <row r="311" s="14" customFormat="1" ht="15" customHeight="1"/>
    <row r="312" s="14" customFormat="1" ht="15" customHeight="1"/>
    <row r="313" s="14" customFormat="1" ht="15" customHeight="1"/>
    <row r="314" s="14" customFormat="1" ht="15" customHeight="1"/>
    <row r="315" s="14" customFormat="1" ht="15" customHeight="1"/>
    <row r="316" s="14" customFormat="1" ht="15" customHeight="1"/>
    <row r="317" s="14" customFormat="1" ht="15" customHeight="1"/>
    <row r="318" s="14" customFormat="1" ht="15" customHeight="1"/>
    <row r="319" s="14" customFormat="1" ht="15" customHeight="1"/>
    <row r="320" s="14" customFormat="1" ht="15" customHeight="1"/>
    <row r="321" s="14" customFormat="1" ht="15" customHeight="1"/>
    <row r="322" s="14" customFormat="1" ht="15" customHeight="1"/>
    <row r="323" s="14" customFormat="1" ht="15" customHeight="1"/>
    <row r="324" s="14" customFormat="1" ht="15" customHeight="1"/>
    <row r="325" s="14" customFormat="1" ht="15" customHeight="1"/>
    <row r="326" s="14" customFormat="1" ht="15" customHeight="1"/>
    <row r="327" s="14" customFormat="1" ht="15" customHeight="1"/>
    <row r="328" s="14" customFormat="1" ht="15" customHeight="1"/>
    <row r="329" s="14" customFormat="1" ht="15" customHeight="1"/>
  </sheetData>
  <sheetProtection selectLockedCells="1" selectUnlockedCells="1"/>
  <mergeCells count="35">
    <mergeCell ref="J111:O111"/>
    <mergeCell ref="A114:F114"/>
    <mergeCell ref="J114:N114"/>
    <mergeCell ref="A101:Q101"/>
    <mergeCell ref="A102:Q102"/>
    <mergeCell ref="A103:Q103"/>
    <mergeCell ref="A104:Q104"/>
    <mergeCell ref="A105:Q105"/>
    <mergeCell ref="J108:O108"/>
    <mergeCell ref="A95:Q95"/>
    <mergeCell ref="A96:Q96"/>
    <mergeCell ref="A97:Q97"/>
    <mergeCell ref="A98:Q98"/>
    <mergeCell ref="A99:Q99"/>
    <mergeCell ref="A100:Q100"/>
    <mergeCell ref="B88:N88"/>
    <mergeCell ref="A90:A91"/>
    <mergeCell ref="B90:N90"/>
    <mergeCell ref="B91:N91"/>
    <mergeCell ref="B93:P93"/>
    <mergeCell ref="A94:Q94"/>
    <mergeCell ref="N8:P8"/>
    <mergeCell ref="N9:P9"/>
    <mergeCell ref="B11:M11"/>
    <mergeCell ref="A12:A14"/>
    <mergeCell ref="B12:F14"/>
    <mergeCell ref="G12:G14"/>
    <mergeCell ref="I12:M12"/>
    <mergeCell ref="A1:Q1"/>
    <mergeCell ref="A2:Q2"/>
    <mergeCell ref="A3:Q3"/>
    <mergeCell ref="B4:C4"/>
    <mergeCell ref="N4:O4"/>
    <mergeCell ref="B5:C5"/>
    <mergeCell ref="N5:O5"/>
  </mergeCells>
  <printOptions horizontalCentered="1"/>
  <pageMargins left="0.25" right="0.25" top="0.5" bottom="0.25" header="0.78740157480314998" footer="0.51180993000874897"/>
  <pageSetup paperSize="5" scale="5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297"/>
  <sheetViews>
    <sheetView view="pageBreakPreview" zoomScaleNormal="100" workbookViewId="0">
      <selection activeCell="B5" sqref="B5:C5"/>
    </sheetView>
  </sheetViews>
  <sheetFormatPr defaultRowHeight="12.75"/>
  <cols>
    <col min="1" max="1" width="18.7109375" style="14" customWidth="1"/>
    <col min="2" max="6" width="9.7109375" style="14" customWidth="1"/>
    <col min="7" max="26" width="12.7109375" style="14" customWidth="1"/>
    <col min="27" max="28" width="12.7109375" customWidth="1"/>
  </cols>
  <sheetData>
    <row r="1" spans="1:26" s="6" customFormat="1" ht="15" customHeight="1" thickTop="1">
      <c r="A1" s="828"/>
      <c r="B1" s="829"/>
      <c r="C1" s="861"/>
      <c r="D1" s="829"/>
      <c r="E1" s="829"/>
      <c r="F1" s="829"/>
      <c r="G1" s="829"/>
      <c r="H1" s="829"/>
      <c r="I1" s="829"/>
      <c r="J1" s="829"/>
      <c r="K1" s="861"/>
      <c r="L1" s="861"/>
      <c r="M1" s="829"/>
      <c r="N1" s="829"/>
      <c r="O1" s="829"/>
      <c r="P1" s="829"/>
      <c r="Q1" s="830"/>
      <c r="R1" s="5"/>
      <c r="S1" s="5"/>
      <c r="T1" s="5"/>
      <c r="U1" s="5"/>
      <c r="V1" s="5"/>
      <c r="W1" s="5"/>
      <c r="X1" s="5"/>
      <c r="Y1" s="14"/>
      <c r="Z1" s="14"/>
    </row>
    <row r="2" spans="1:26" s="6" customFormat="1" ht="19.899999999999999" customHeight="1">
      <c r="A2" s="733" t="s">
        <v>27</v>
      </c>
      <c r="B2" s="734"/>
      <c r="C2" s="734"/>
      <c r="D2" s="734"/>
      <c r="E2" s="734"/>
      <c r="F2" s="734"/>
      <c r="G2" s="734"/>
      <c r="H2" s="734"/>
      <c r="I2" s="734"/>
      <c r="J2" s="734"/>
      <c r="K2" s="734"/>
      <c r="L2" s="734"/>
      <c r="M2" s="734"/>
      <c r="N2" s="734"/>
      <c r="O2" s="734"/>
      <c r="P2" s="734"/>
      <c r="Q2" s="735"/>
      <c r="R2" s="5"/>
      <c r="S2" s="5"/>
      <c r="T2" s="5"/>
      <c r="U2" s="5"/>
      <c r="V2" s="5"/>
      <c r="W2" s="5"/>
      <c r="X2" s="5"/>
      <c r="Y2" s="14"/>
      <c r="Z2" s="14"/>
    </row>
    <row r="3" spans="1:26" s="6" customFormat="1" ht="15" customHeight="1">
      <c r="A3" s="706"/>
      <c r="B3" s="707"/>
      <c r="C3" s="707"/>
      <c r="D3" s="707"/>
      <c r="E3" s="707"/>
      <c r="F3" s="707"/>
      <c r="G3" s="707"/>
      <c r="H3" s="707"/>
      <c r="I3" s="707"/>
      <c r="J3" s="707"/>
      <c r="K3" s="707"/>
      <c r="L3" s="707"/>
      <c r="M3" s="707"/>
      <c r="N3" s="707"/>
      <c r="O3" s="707"/>
      <c r="P3" s="707"/>
      <c r="Q3" s="708"/>
      <c r="R3" s="5"/>
      <c r="S3" s="5"/>
      <c r="T3" s="5"/>
      <c r="U3" s="5"/>
      <c r="V3" s="5"/>
      <c r="W3" s="5"/>
      <c r="X3" s="5"/>
      <c r="Y3" s="14"/>
      <c r="Z3" s="14"/>
    </row>
    <row r="4" spans="1:26" s="6" customFormat="1" ht="15" customHeight="1">
      <c r="A4" s="58" t="s">
        <v>25</v>
      </c>
      <c r="B4" s="842" t="str">
        <f>'100 Series Decks'!B4</f>
        <v>Merkley Oaks</v>
      </c>
      <c r="C4" s="842"/>
      <c r="D4" s="654"/>
      <c r="E4" s="654"/>
      <c r="F4" s="654"/>
      <c r="G4" s="654"/>
      <c r="H4" s="298"/>
      <c r="I4" s="299"/>
      <c r="J4" s="300"/>
      <c r="K4" s="300"/>
      <c r="L4" s="300"/>
      <c r="M4" s="5"/>
      <c r="N4" s="844" t="s">
        <v>0</v>
      </c>
      <c r="O4" s="844"/>
      <c r="P4" s="626">
        <f>'100 Series Decks'!F4</f>
        <v>45748</v>
      </c>
      <c r="Q4" s="88"/>
      <c r="R4" s="5"/>
      <c r="S4" s="5"/>
      <c r="T4" s="5"/>
      <c r="U4" s="5"/>
      <c r="V4" s="5"/>
      <c r="W4" s="5"/>
      <c r="X4" s="5"/>
      <c r="Y4" s="14"/>
      <c r="Z4" s="14"/>
    </row>
    <row r="5" spans="1:26" s="6" customFormat="1" ht="15" customHeight="1">
      <c r="A5" s="59" t="s">
        <v>22</v>
      </c>
      <c r="B5" s="843" t="s">
        <v>166</v>
      </c>
      <c r="C5" s="843"/>
      <c r="D5" s="668"/>
      <c r="E5" s="668"/>
      <c r="F5" s="669"/>
      <c r="G5" s="5"/>
      <c r="H5" s="13"/>
      <c r="I5" s="13"/>
      <c r="J5" s="13"/>
      <c r="K5" s="13"/>
      <c r="L5" s="13"/>
      <c r="M5" s="5"/>
      <c r="N5" s="844" t="s">
        <v>2</v>
      </c>
      <c r="O5" s="844"/>
      <c r="P5" s="626" t="str">
        <f>'100 Series Decks'!F5</f>
        <v>XXX - XXX</v>
      </c>
      <c r="Q5" s="89"/>
      <c r="R5" s="5"/>
      <c r="S5" s="5"/>
      <c r="T5" s="5"/>
      <c r="U5" s="5"/>
      <c r="V5" s="5"/>
      <c r="W5" s="5"/>
      <c r="X5" s="5"/>
      <c r="Y5" s="14"/>
      <c r="Z5" s="14"/>
    </row>
    <row r="6" spans="1:26" s="6" customFormat="1" ht="15" customHeight="1">
      <c r="A6" s="59"/>
      <c r="B6" s="13" t="s">
        <v>1</v>
      </c>
      <c r="C6" s="13"/>
      <c r="D6" s="14"/>
      <c r="E6" s="14"/>
      <c r="F6" s="13"/>
      <c r="G6" s="13"/>
      <c r="H6" s="13"/>
      <c r="I6" s="13"/>
      <c r="J6" s="13"/>
      <c r="K6" s="13"/>
      <c r="L6" s="13"/>
      <c r="M6" s="13"/>
      <c r="N6" s="13"/>
      <c r="O6" s="13"/>
      <c r="P6" s="151"/>
      <c r="Q6" s="90"/>
      <c r="R6" s="5"/>
      <c r="S6" s="5"/>
      <c r="T6" s="5"/>
      <c r="U6" s="5"/>
      <c r="V6" s="5"/>
      <c r="W6" s="5"/>
      <c r="X6" s="5"/>
      <c r="Y6" s="14"/>
      <c r="Z6" s="14"/>
    </row>
    <row r="7" spans="1:26" s="6" customFormat="1" ht="15" customHeight="1">
      <c r="A7" s="59" t="s">
        <v>23</v>
      </c>
      <c r="B7" s="656" t="str">
        <f>'100 Series Decks'!$B$7</f>
        <v>T. B. A.</v>
      </c>
      <c r="C7" s="16"/>
      <c r="D7" s="16"/>
      <c r="E7" s="16"/>
      <c r="F7" s="16"/>
      <c r="G7" s="16"/>
      <c r="H7" s="9"/>
      <c r="I7" s="9"/>
      <c r="J7" s="9"/>
      <c r="K7" s="9"/>
      <c r="L7" s="9"/>
      <c r="M7" s="9"/>
      <c r="N7" s="13"/>
      <c r="O7" s="13"/>
      <c r="P7" s="13"/>
      <c r="Q7" s="90"/>
      <c r="R7" s="5"/>
      <c r="S7" s="5"/>
      <c r="T7" s="5"/>
      <c r="U7" s="5"/>
      <c r="V7" s="5"/>
      <c r="W7" s="5"/>
      <c r="X7" s="5"/>
      <c r="Y7" s="14"/>
      <c r="Z7" s="14"/>
    </row>
    <row r="8" spans="1:26" s="6" customFormat="1" ht="15" customHeight="1">
      <c r="A8" s="59"/>
      <c r="B8" s="657"/>
      <c r="C8" s="16"/>
      <c r="D8" s="16"/>
      <c r="E8" s="16"/>
      <c r="F8" s="16"/>
      <c r="G8" s="16"/>
      <c r="H8" s="14"/>
      <c r="I8" s="14"/>
      <c r="J8" s="14"/>
      <c r="K8" s="14"/>
      <c r="L8" s="14"/>
      <c r="M8" s="14"/>
      <c r="N8" s="792" t="str">
        <f>'100 Series Decks'!E8</f>
        <v>CONTRACT PERIOD :</v>
      </c>
      <c r="O8" s="792"/>
      <c r="P8" s="792"/>
      <c r="Q8" s="90"/>
      <c r="R8" s="5"/>
      <c r="S8" s="5"/>
      <c r="T8" s="5"/>
      <c r="U8" s="5"/>
      <c r="V8" s="5"/>
      <c r="W8" s="5"/>
      <c r="X8" s="5"/>
      <c r="Y8" s="14"/>
      <c r="Z8" s="14"/>
    </row>
    <row r="9" spans="1:26" s="6" customFormat="1" ht="15" customHeight="1">
      <c r="A9" s="59" t="s">
        <v>24</v>
      </c>
      <c r="B9" s="655" t="str">
        <f>'100 Series Decks'!B9</f>
        <v>A - 31</v>
      </c>
      <c r="C9" s="669"/>
      <c r="D9" s="5"/>
      <c r="E9" s="5"/>
      <c r="F9" s="5"/>
      <c r="G9" s="220"/>
      <c r="H9" s="13"/>
      <c r="I9" s="13"/>
      <c r="J9" s="13"/>
      <c r="K9" s="13"/>
      <c r="L9" s="13"/>
      <c r="M9" s="13"/>
      <c r="N9" s="823" t="str">
        <f>'100 Series Decks'!E9</f>
        <v>April 1, 2025 to March 31, 2026</v>
      </c>
      <c r="O9" s="823"/>
      <c r="P9" s="823"/>
      <c r="Q9" s="90"/>
      <c r="R9" s="5"/>
      <c r="S9" s="5"/>
      <c r="T9" s="5"/>
      <c r="U9" s="5"/>
      <c r="V9" s="5"/>
      <c r="W9" s="5"/>
      <c r="X9" s="5"/>
      <c r="Y9" s="14"/>
      <c r="Z9" s="14"/>
    </row>
    <row r="10" spans="1:26" s="6" customFormat="1" ht="15" customHeight="1" thickBot="1">
      <c r="A10" s="52"/>
      <c r="B10" s="13"/>
      <c r="C10" s="13"/>
      <c r="D10" s="152"/>
      <c r="E10" s="152"/>
      <c r="F10" s="13"/>
      <c r="G10" s="152"/>
      <c r="H10" s="13"/>
      <c r="I10" s="13"/>
      <c r="J10" s="13"/>
      <c r="K10" s="13"/>
      <c r="L10" s="13"/>
      <c r="M10" s="13"/>
      <c r="N10" s="13"/>
      <c r="O10" s="13"/>
      <c r="P10" s="13"/>
      <c r="Q10" s="90"/>
      <c r="R10" s="5"/>
      <c r="S10" s="5"/>
      <c r="T10" s="5"/>
      <c r="U10" s="5"/>
      <c r="V10" s="5"/>
      <c r="W10" s="5"/>
      <c r="X10" s="5"/>
      <c r="Y10" s="14"/>
      <c r="Z10" s="14"/>
    </row>
    <row r="11" spans="1:26" s="71" customFormat="1" ht="19.899999999999999" customHeight="1" thickTop="1" thickBot="1">
      <c r="A11" s="424"/>
      <c r="B11" s="858" t="s">
        <v>167</v>
      </c>
      <c r="C11" s="859"/>
      <c r="D11" s="860"/>
      <c r="E11" s="860"/>
      <c r="F11" s="860"/>
      <c r="G11" s="860"/>
      <c r="H11" s="860"/>
      <c r="I11" s="860"/>
      <c r="J11" s="860"/>
      <c r="K11" s="859"/>
      <c r="L11" s="859"/>
      <c r="M11" s="860"/>
      <c r="N11" s="425"/>
      <c r="O11" s="426"/>
      <c r="P11" s="427"/>
      <c r="Q11" s="428"/>
      <c r="R11" s="37"/>
      <c r="S11" s="37"/>
      <c r="T11" s="37"/>
      <c r="U11" s="37"/>
      <c r="V11" s="37"/>
      <c r="W11" s="37"/>
      <c r="X11" s="37"/>
      <c r="Y11" s="37"/>
      <c r="Z11" s="37"/>
    </row>
    <row r="12" spans="1:26" s="3" customFormat="1" ht="20.100000000000001" customHeight="1" thickTop="1" thickBot="1">
      <c r="A12" s="852"/>
      <c r="B12" s="853" t="s">
        <v>77</v>
      </c>
      <c r="C12" s="853"/>
      <c r="D12" s="853"/>
      <c r="E12" s="853"/>
      <c r="F12" s="854"/>
      <c r="G12" s="853" t="s">
        <v>41</v>
      </c>
      <c r="H12" s="304" t="s">
        <v>134</v>
      </c>
      <c r="I12" s="856" t="s">
        <v>28</v>
      </c>
      <c r="J12" s="856"/>
      <c r="K12" s="857"/>
      <c r="L12" s="857"/>
      <c r="M12" s="856"/>
      <c r="N12" s="429" t="s">
        <v>135</v>
      </c>
      <c r="O12" s="430"/>
      <c r="P12" s="431"/>
      <c r="Q12" s="432"/>
    </row>
    <row r="13" spans="1:26" s="3" customFormat="1" ht="20.100000000000001" customHeight="1" thickTop="1">
      <c r="A13" s="840"/>
      <c r="B13" s="833"/>
      <c r="C13" s="833"/>
      <c r="D13" s="833"/>
      <c r="E13" s="833"/>
      <c r="F13" s="834"/>
      <c r="G13" s="833"/>
      <c r="H13" s="67" t="s">
        <v>5</v>
      </c>
      <c r="I13" s="39" t="s">
        <v>114</v>
      </c>
      <c r="J13" s="433" t="s">
        <v>58</v>
      </c>
      <c r="K13" s="591" t="s">
        <v>187</v>
      </c>
      <c r="L13" s="591" t="s">
        <v>187</v>
      </c>
      <c r="M13" s="433" t="s">
        <v>42</v>
      </c>
      <c r="N13" s="78" t="s">
        <v>5</v>
      </c>
      <c r="O13" s="80"/>
      <c r="P13" s="81"/>
      <c r="Q13" s="310"/>
    </row>
    <row r="14" spans="1:26" s="3" customFormat="1" ht="20.100000000000001" customHeight="1" thickBot="1">
      <c r="A14" s="841"/>
      <c r="B14" s="835"/>
      <c r="C14" s="835"/>
      <c r="D14" s="835"/>
      <c r="E14" s="835"/>
      <c r="F14" s="855"/>
      <c r="G14" s="835"/>
      <c r="H14" s="311">
        <v>534</v>
      </c>
      <c r="I14" s="434" t="s">
        <v>162</v>
      </c>
      <c r="J14" s="433" t="s">
        <v>29</v>
      </c>
      <c r="K14" s="591" t="s">
        <v>188</v>
      </c>
      <c r="L14" s="591" t="s">
        <v>189</v>
      </c>
      <c r="M14" s="433" t="s">
        <v>29</v>
      </c>
      <c r="N14" s="435">
        <v>532</v>
      </c>
      <c r="O14" s="436"/>
      <c r="P14" s="437"/>
      <c r="Q14" s="318"/>
    </row>
    <row r="15" spans="1:26" s="9" customFormat="1" ht="20.100000000000001" customHeight="1" thickTop="1" thickBot="1">
      <c r="A15" s="74"/>
      <c r="B15" s="438" t="s">
        <v>73</v>
      </c>
      <c r="C15" s="585" t="s">
        <v>73</v>
      </c>
      <c r="D15" s="439" t="s">
        <v>129</v>
      </c>
      <c r="E15" s="439" t="s">
        <v>75</v>
      </c>
      <c r="F15" s="440" t="s">
        <v>74</v>
      </c>
      <c r="G15" s="44" t="s">
        <v>40</v>
      </c>
      <c r="H15" s="44">
        <v>1</v>
      </c>
      <c r="I15" s="75"/>
      <c r="J15" s="76" t="s">
        <v>163</v>
      </c>
      <c r="K15" s="76"/>
      <c r="L15" s="76"/>
      <c r="M15" s="38" t="s">
        <v>163</v>
      </c>
      <c r="N15" s="79">
        <v>1</v>
      </c>
      <c r="O15" s="82" t="s">
        <v>30</v>
      </c>
      <c r="P15" s="83" t="s">
        <v>26</v>
      </c>
      <c r="Q15" s="53" t="s">
        <v>5</v>
      </c>
    </row>
    <row r="16" spans="1:26" s="10" customFormat="1" ht="20.100000000000001" customHeight="1" thickTop="1" thickBot="1">
      <c r="A16" s="441" t="s">
        <v>8</v>
      </c>
      <c r="B16" s="332"/>
      <c r="C16" s="586"/>
      <c r="D16" s="330"/>
      <c r="E16" s="330"/>
      <c r="F16" s="442"/>
      <c r="G16" s="327"/>
      <c r="H16" s="327"/>
      <c r="I16" s="328"/>
      <c r="J16" s="329"/>
      <c r="K16" s="592"/>
      <c r="L16" s="592"/>
      <c r="M16" s="330"/>
      <c r="N16" s="443"/>
      <c r="O16" s="444"/>
      <c r="P16" s="445"/>
      <c r="Q16" s="333"/>
    </row>
    <row r="17" spans="1:17" s="9" customFormat="1" ht="20.100000000000001" customHeight="1" thickTop="1" thickBot="1">
      <c r="A17" s="334"/>
      <c r="B17" s="670">
        <v>0</v>
      </c>
      <c r="C17" s="671">
        <v>0</v>
      </c>
      <c r="D17" s="672">
        <v>0</v>
      </c>
      <c r="E17" s="672">
        <v>0</v>
      </c>
      <c r="F17" s="673">
        <v>0</v>
      </c>
      <c r="G17" s="660">
        <v>0</v>
      </c>
      <c r="H17" s="335"/>
      <c r="I17" s="674">
        <v>0</v>
      </c>
      <c r="J17" s="675">
        <v>0</v>
      </c>
      <c r="K17" s="675">
        <v>0</v>
      </c>
      <c r="L17" s="675">
        <v>0</v>
      </c>
      <c r="M17" s="672">
        <v>0</v>
      </c>
      <c r="N17" s="446"/>
      <c r="O17" s="447"/>
      <c r="P17" s="448">
        <v>0.13</v>
      </c>
      <c r="Q17" s="449"/>
    </row>
    <row r="18" spans="1:17" ht="15" customHeight="1" thickTop="1">
      <c r="A18" s="54"/>
      <c r="B18" s="450"/>
      <c r="C18" s="587"/>
      <c r="D18" s="84"/>
      <c r="E18" s="84"/>
      <c r="F18" s="94"/>
      <c r="G18" s="451"/>
      <c r="H18" s="85"/>
      <c r="I18" s="452"/>
      <c r="J18" s="453"/>
      <c r="K18" s="593"/>
      <c r="L18" s="593"/>
      <c r="M18" s="454"/>
      <c r="N18" s="85"/>
      <c r="O18" s="86"/>
      <c r="P18" s="87"/>
      <c r="Q18" s="455"/>
    </row>
    <row r="19" spans="1:17" ht="30" customHeight="1">
      <c r="A19" s="394" t="s">
        <v>91</v>
      </c>
      <c r="B19" s="382"/>
      <c r="C19" s="588"/>
      <c r="D19" s="395">
        <v>3</v>
      </c>
      <c r="E19" s="395"/>
      <c r="F19" s="396"/>
      <c r="G19" s="385"/>
      <c r="H19" s="456">
        <f>(C19*$B$17)+(D19*$D$17)+(E19*$E$17)+(F19*F$17)+(G19*G$17)</f>
        <v>0</v>
      </c>
      <c r="I19" s="457"/>
      <c r="J19" s="458"/>
      <c r="K19" s="594"/>
      <c r="L19" s="594"/>
      <c r="M19" s="459"/>
      <c r="N19" s="677">
        <f>(I19*I$17)+(J19*J$17)+(M19*M$17)</f>
        <v>0</v>
      </c>
      <c r="O19" s="678">
        <f>H19+N19</f>
        <v>0</v>
      </c>
      <c r="P19" s="679">
        <f>O19*P$17</f>
        <v>0</v>
      </c>
      <c r="Q19" s="652">
        <f>O19+P19</f>
        <v>0</v>
      </c>
    </row>
    <row r="20" spans="1:17" ht="30" customHeight="1">
      <c r="A20" s="394" t="s">
        <v>92</v>
      </c>
      <c r="B20" s="382"/>
      <c r="C20" s="588">
        <v>2</v>
      </c>
      <c r="D20" s="395"/>
      <c r="E20" s="395"/>
      <c r="F20" s="396"/>
      <c r="G20" s="385"/>
      <c r="H20" s="456">
        <f>(C20*$C$17)+(D20*$D$17)+(E20*$E$17)+(F20*F$17)+(G20*G$17)</f>
        <v>0</v>
      </c>
      <c r="I20" s="457"/>
      <c r="J20" s="458"/>
      <c r="K20" s="594"/>
      <c r="L20" s="594"/>
      <c r="M20" s="459"/>
      <c r="N20" s="677">
        <f>(I20*I$17)+(J20*J$17)+(M20*M$17)</f>
        <v>0</v>
      </c>
      <c r="O20" s="678">
        <f>H20+N20</f>
        <v>0</v>
      </c>
      <c r="P20" s="679">
        <f>O20*P$17</f>
        <v>0</v>
      </c>
      <c r="Q20" s="652">
        <f>O20+P20</f>
        <v>0</v>
      </c>
    </row>
    <row r="21" spans="1:17" ht="15" customHeight="1">
      <c r="A21" s="394"/>
      <c r="B21" s="382"/>
      <c r="C21" s="588"/>
      <c r="D21" s="395"/>
      <c r="E21" s="395"/>
      <c r="F21" s="396"/>
      <c r="G21" s="385"/>
      <c r="H21" s="456"/>
      <c r="I21" s="457"/>
      <c r="J21" s="458"/>
      <c r="K21" s="594"/>
      <c r="L21" s="594"/>
      <c r="M21" s="459"/>
      <c r="N21" s="456"/>
      <c r="O21" s="461"/>
      <c r="P21" s="462"/>
      <c r="Q21" s="364"/>
    </row>
    <row r="22" spans="1:17" ht="30" customHeight="1">
      <c r="A22" s="394" t="s">
        <v>89</v>
      </c>
      <c r="B22" s="382"/>
      <c r="C22" s="588"/>
      <c r="D22" s="395">
        <v>2</v>
      </c>
      <c r="E22" s="395"/>
      <c r="F22" s="396"/>
      <c r="G22" s="385"/>
      <c r="H22" s="456">
        <f>(B22*$B$17)+(D22*$D$17)+(E22*$E$17)+(F22*F$17)+(G22*G$17)</f>
        <v>0</v>
      </c>
      <c r="I22" s="457"/>
      <c r="J22" s="458"/>
      <c r="K22" s="594"/>
      <c r="L22" s="594"/>
      <c r="M22" s="459"/>
      <c r="N22" s="677">
        <f>(I22*I$17)+(J22*J$17)+(M22*M$17)</f>
        <v>0</v>
      </c>
      <c r="O22" s="678">
        <f>H22+N22</f>
        <v>0</v>
      </c>
      <c r="P22" s="679">
        <f t="shared" ref="P22:P38" si="0">O22*P$17</f>
        <v>0</v>
      </c>
      <c r="Q22" s="652">
        <f>O22+P22</f>
        <v>0</v>
      </c>
    </row>
    <row r="23" spans="1:17" ht="30" customHeight="1">
      <c r="A23" s="394" t="s">
        <v>90</v>
      </c>
      <c r="B23" s="382"/>
      <c r="C23" s="588">
        <v>2</v>
      </c>
      <c r="D23" s="395"/>
      <c r="E23" s="395"/>
      <c r="F23" s="396"/>
      <c r="G23" s="385"/>
      <c r="H23" s="456">
        <f>(C23*$C$17)+(D23*$D$17)+(E23*$E$17)+(F23*F$17)+(G23*G$17)</f>
        <v>0</v>
      </c>
      <c r="I23" s="457"/>
      <c r="J23" s="458"/>
      <c r="K23" s="594"/>
      <c r="L23" s="594"/>
      <c r="M23" s="459"/>
      <c r="N23" s="677">
        <f>(I23*I$17)+(J23*J$17)+(M23*M$17)</f>
        <v>0</v>
      </c>
      <c r="O23" s="678">
        <f>H23+N23</f>
        <v>0</v>
      </c>
      <c r="P23" s="679">
        <f t="shared" si="0"/>
        <v>0</v>
      </c>
      <c r="Q23" s="652">
        <f>O23+P23</f>
        <v>0</v>
      </c>
    </row>
    <row r="24" spans="1:17" ht="15" customHeight="1">
      <c r="A24" s="394"/>
      <c r="B24" s="382"/>
      <c r="C24" s="588"/>
      <c r="D24" s="395"/>
      <c r="E24" s="395"/>
      <c r="F24" s="396"/>
      <c r="G24" s="385"/>
      <c r="H24" s="456"/>
      <c r="I24" s="457"/>
      <c r="J24" s="458"/>
      <c r="K24" s="594"/>
      <c r="L24" s="594"/>
      <c r="M24" s="459"/>
      <c r="N24" s="456"/>
      <c r="O24" s="461"/>
      <c r="P24" s="462"/>
      <c r="Q24" s="364"/>
    </row>
    <row r="25" spans="1:17" ht="30" customHeight="1">
      <c r="A25" s="394" t="s">
        <v>43</v>
      </c>
      <c r="B25" s="382"/>
      <c r="C25" s="588"/>
      <c r="D25" s="383">
        <v>1</v>
      </c>
      <c r="E25" s="383"/>
      <c r="F25" s="384"/>
      <c r="G25" s="385"/>
      <c r="H25" s="456">
        <f>(B25*$B$17)+(D25*$D$17)+(E25*$E$17)+(F25*F$17)+(G25*G$17)</f>
        <v>0</v>
      </c>
      <c r="I25" s="457"/>
      <c r="J25" s="458"/>
      <c r="K25" s="594"/>
      <c r="L25" s="594"/>
      <c r="M25" s="459"/>
      <c r="N25" s="677">
        <f>(I25*I$17)+(J25*J$17)+(M25*M$17)</f>
        <v>0</v>
      </c>
      <c r="O25" s="678">
        <f>H25+N25</f>
        <v>0</v>
      </c>
      <c r="P25" s="679">
        <f t="shared" si="0"/>
        <v>0</v>
      </c>
      <c r="Q25" s="652">
        <f>O25+P25</f>
        <v>0</v>
      </c>
    </row>
    <row r="26" spans="1:17" ht="30" customHeight="1">
      <c r="A26" s="394" t="s">
        <v>44</v>
      </c>
      <c r="B26" s="382"/>
      <c r="C26" s="588">
        <v>1</v>
      </c>
      <c r="D26" s="383"/>
      <c r="E26" s="383"/>
      <c r="F26" s="384"/>
      <c r="G26" s="385"/>
      <c r="H26" s="456">
        <f>(C26*$C$17)+(D26*$D$17)+(E26*$E$17)+(F26*F$17)+(G26*G$17)</f>
        <v>0</v>
      </c>
      <c r="I26" s="457"/>
      <c r="J26" s="458"/>
      <c r="K26" s="594"/>
      <c r="L26" s="594"/>
      <c r="M26" s="459"/>
      <c r="N26" s="677">
        <f>(I26*I$17)+(J26*J$17)+(M26*M$17)</f>
        <v>0</v>
      </c>
      <c r="O26" s="678">
        <f>H26+N26</f>
        <v>0</v>
      </c>
      <c r="P26" s="679">
        <f t="shared" si="0"/>
        <v>0</v>
      </c>
      <c r="Q26" s="652">
        <f>O26+P26</f>
        <v>0</v>
      </c>
    </row>
    <row r="27" spans="1:17" ht="15" customHeight="1">
      <c r="A27" s="394"/>
      <c r="B27" s="382"/>
      <c r="C27" s="588"/>
      <c r="D27" s="395"/>
      <c r="E27" s="395"/>
      <c r="F27" s="396"/>
      <c r="G27" s="385"/>
      <c r="H27" s="456"/>
      <c r="I27" s="457"/>
      <c r="J27" s="458"/>
      <c r="K27" s="594"/>
      <c r="L27" s="594"/>
      <c r="M27" s="459"/>
      <c r="N27" s="456"/>
      <c r="O27" s="461"/>
      <c r="P27" s="462"/>
      <c r="Q27" s="364"/>
    </row>
    <row r="28" spans="1:17" ht="30" customHeight="1">
      <c r="A28" s="394" t="s">
        <v>45</v>
      </c>
      <c r="B28" s="382"/>
      <c r="C28" s="588"/>
      <c r="D28" s="395">
        <v>1</v>
      </c>
      <c r="E28" s="395"/>
      <c r="F28" s="396"/>
      <c r="G28" s="385"/>
      <c r="H28" s="456">
        <f>(B28*$B$17)+(D28*$D$17)+(E28*$E$17)+(F28*F$17)+(G28*G$17)</f>
        <v>0</v>
      </c>
      <c r="I28" s="457"/>
      <c r="J28" s="458"/>
      <c r="K28" s="594"/>
      <c r="L28" s="594"/>
      <c r="M28" s="459"/>
      <c r="N28" s="677">
        <f>(I28*I$17)+(J28*J$17)+(M28*M$17)</f>
        <v>0</v>
      </c>
      <c r="O28" s="678">
        <f>H28+N28</f>
        <v>0</v>
      </c>
      <c r="P28" s="679">
        <f t="shared" si="0"/>
        <v>0</v>
      </c>
      <c r="Q28" s="652">
        <f>O28+P28</f>
        <v>0</v>
      </c>
    </row>
    <row r="29" spans="1:17" ht="30" customHeight="1">
      <c r="A29" s="394" t="s">
        <v>46</v>
      </c>
      <c r="B29" s="382"/>
      <c r="C29" s="588">
        <v>1</v>
      </c>
      <c r="D29" s="395"/>
      <c r="E29" s="395"/>
      <c r="F29" s="396"/>
      <c r="G29" s="385"/>
      <c r="H29" s="456">
        <f>(C29*$C$17)+(D29*$D$17)+(E29*$E$17)+(F29*F$17)+(G29*G$17)</f>
        <v>0</v>
      </c>
      <c r="I29" s="457"/>
      <c r="J29" s="458"/>
      <c r="K29" s="594"/>
      <c r="L29" s="594"/>
      <c r="M29" s="459"/>
      <c r="N29" s="677">
        <f>(I29*I$17)+(J29*J$17)+(M29*M$17)</f>
        <v>0</v>
      </c>
      <c r="O29" s="678">
        <f>H29+N29</f>
        <v>0</v>
      </c>
      <c r="P29" s="679">
        <f t="shared" si="0"/>
        <v>0</v>
      </c>
      <c r="Q29" s="652">
        <f>O29+P29</f>
        <v>0</v>
      </c>
    </row>
    <row r="30" spans="1:17" ht="15" customHeight="1">
      <c r="A30" s="394"/>
      <c r="B30" s="382"/>
      <c r="C30" s="588"/>
      <c r="D30" s="395"/>
      <c r="E30" s="395"/>
      <c r="F30" s="396"/>
      <c r="G30" s="385"/>
      <c r="H30" s="456"/>
      <c r="I30" s="457"/>
      <c r="J30" s="458"/>
      <c r="K30" s="594"/>
      <c r="L30" s="594"/>
      <c r="M30" s="459"/>
      <c r="N30" s="456"/>
      <c r="O30" s="461"/>
      <c r="P30" s="462"/>
      <c r="Q30" s="364"/>
    </row>
    <row r="31" spans="1:17" ht="30" customHeight="1">
      <c r="A31" s="394" t="s">
        <v>130</v>
      </c>
      <c r="B31" s="382"/>
      <c r="C31" s="588"/>
      <c r="D31" s="383">
        <v>1</v>
      </c>
      <c r="E31" s="383"/>
      <c r="F31" s="384"/>
      <c r="G31" s="385"/>
      <c r="H31" s="456">
        <f>(B31*$B$17)+(D31*$D$17)+(E31*$E$17)+(F31*F$17)+(G31*G$17)</f>
        <v>0</v>
      </c>
      <c r="I31" s="457"/>
      <c r="J31" s="458"/>
      <c r="K31" s="594"/>
      <c r="L31" s="594"/>
      <c r="M31" s="459"/>
      <c r="N31" s="677">
        <f>(I31*I$17)+(J31*J$17)+(M31*M$17)</f>
        <v>0</v>
      </c>
      <c r="O31" s="678">
        <f>H31+N31</f>
        <v>0</v>
      </c>
      <c r="P31" s="679">
        <f t="shared" si="0"/>
        <v>0</v>
      </c>
      <c r="Q31" s="652">
        <f>O31+P31</f>
        <v>0</v>
      </c>
    </row>
    <row r="32" spans="1:17" ht="30" customHeight="1">
      <c r="A32" s="394" t="s">
        <v>131</v>
      </c>
      <c r="B32" s="382"/>
      <c r="C32" s="588">
        <v>1</v>
      </c>
      <c r="D32" s="383"/>
      <c r="E32" s="383"/>
      <c r="F32" s="384"/>
      <c r="G32" s="385"/>
      <c r="H32" s="456">
        <f>(C32*$C$17)+(D32*$D$17)+(E32*$E$17)+(F32*F$17)+(G32*G$17)</f>
        <v>0</v>
      </c>
      <c r="I32" s="457"/>
      <c r="J32" s="458"/>
      <c r="K32" s="594"/>
      <c r="L32" s="594"/>
      <c r="M32" s="459"/>
      <c r="N32" s="677">
        <f>(I32*I$17)+(J32*J$17)+(M32*M$17)</f>
        <v>0</v>
      </c>
      <c r="O32" s="678">
        <f>H32+N32</f>
        <v>0</v>
      </c>
      <c r="P32" s="679">
        <f t="shared" si="0"/>
        <v>0</v>
      </c>
      <c r="Q32" s="652">
        <f>O32+P32</f>
        <v>0</v>
      </c>
    </row>
    <row r="33" spans="1:17" ht="15" customHeight="1">
      <c r="A33" s="374"/>
      <c r="B33" s="382"/>
      <c r="C33" s="588"/>
      <c r="D33" s="383"/>
      <c r="E33" s="383"/>
      <c r="F33" s="384"/>
      <c r="G33" s="385"/>
      <c r="H33" s="456"/>
      <c r="I33" s="457"/>
      <c r="J33" s="458"/>
      <c r="K33" s="594"/>
      <c r="L33" s="594"/>
      <c r="M33" s="459"/>
      <c r="N33" s="456"/>
      <c r="O33" s="461"/>
      <c r="P33" s="462"/>
      <c r="Q33" s="364"/>
    </row>
    <row r="34" spans="1:17" ht="30" customHeight="1">
      <c r="A34" s="394" t="s">
        <v>34</v>
      </c>
      <c r="B34" s="382"/>
      <c r="C34" s="588"/>
      <c r="D34" s="395">
        <v>1</v>
      </c>
      <c r="E34" s="395"/>
      <c r="F34" s="396"/>
      <c r="G34" s="385"/>
      <c r="H34" s="460">
        <f>(B34*$B$17)+(D34*$D$17)+(E34*$E$17)+(F34*F$17)+(G34*G$17)</f>
        <v>0</v>
      </c>
      <c r="I34" s="463"/>
      <c r="J34" s="464"/>
      <c r="K34" s="595"/>
      <c r="L34" s="595"/>
      <c r="M34" s="465"/>
      <c r="N34" s="677">
        <f>(I34*I$17)+(J34*J$17)+(M34*M$17)</f>
        <v>0</v>
      </c>
      <c r="O34" s="678">
        <f>H34+N34</f>
        <v>0</v>
      </c>
      <c r="P34" s="679">
        <f t="shared" si="0"/>
        <v>0</v>
      </c>
      <c r="Q34" s="652">
        <f>O34+P34</f>
        <v>0</v>
      </c>
    </row>
    <row r="35" spans="1:17" ht="30" customHeight="1">
      <c r="A35" s="394" t="s">
        <v>35</v>
      </c>
      <c r="B35" s="382"/>
      <c r="C35" s="588">
        <v>1</v>
      </c>
      <c r="D35" s="395"/>
      <c r="E35" s="395"/>
      <c r="F35" s="396"/>
      <c r="G35" s="385"/>
      <c r="H35" s="460">
        <f>(C35*$C$17)+(D35*$D$17)+(E35*$E$17)+(F35*F$17)+(G35*G$17)</f>
        <v>0</v>
      </c>
      <c r="I35" s="463"/>
      <c r="J35" s="464"/>
      <c r="K35" s="595"/>
      <c r="L35" s="595"/>
      <c r="M35" s="465"/>
      <c r="N35" s="677">
        <f>(I35*I$17)+(J35*J$17)+(M35*M$17)</f>
        <v>0</v>
      </c>
      <c r="O35" s="678">
        <f>H35+N35</f>
        <v>0</v>
      </c>
      <c r="P35" s="679">
        <f t="shared" si="0"/>
        <v>0</v>
      </c>
      <c r="Q35" s="652">
        <f>O35+P35</f>
        <v>0</v>
      </c>
    </row>
    <row r="36" spans="1:17" ht="15" customHeight="1">
      <c r="A36" s="394"/>
      <c r="B36" s="382"/>
      <c r="C36" s="588"/>
      <c r="D36" s="395"/>
      <c r="E36" s="395"/>
      <c r="F36" s="396"/>
      <c r="G36" s="385"/>
      <c r="H36" s="460"/>
      <c r="I36" s="463"/>
      <c r="J36" s="464"/>
      <c r="K36" s="595"/>
      <c r="L36" s="595"/>
      <c r="M36" s="465"/>
      <c r="N36" s="460"/>
      <c r="O36" s="466"/>
      <c r="P36" s="462"/>
      <c r="Q36" s="364"/>
    </row>
    <row r="37" spans="1:17" ht="30" customHeight="1">
      <c r="A37" s="394" t="s">
        <v>36</v>
      </c>
      <c r="B37" s="382"/>
      <c r="C37" s="588">
        <v>3</v>
      </c>
      <c r="D37" s="383"/>
      <c r="E37" s="383"/>
      <c r="F37" s="384"/>
      <c r="G37" s="385"/>
      <c r="H37" s="460">
        <f>(C37*$C$17)+(D37*$D$17)+(E37*$E$17)+(F37*F$17)+(G37*G$17)</f>
        <v>0</v>
      </c>
      <c r="I37" s="463"/>
      <c r="J37" s="464">
        <v>8</v>
      </c>
      <c r="K37" s="595">
        <v>13</v>
      </c>
      <c r="L37" s="595">
        <v>8</v>
      </c>
      <c r="M37" s="465">
        <v>2</v>
      </c>
      <c r="N37" s="677">
        <f>(I37*I$17)+(J37*J$17)+(K37*K$17)+(L37*L$17)+(M37*M$17)</f>
        <v>0</v>
      </c>
      <c r="O37" s="678">
        <f>H37+N37</f>
        <v>0</v>
      </c>
      <c r="P37" s="679">
        <f t="shared" si="0"/>
        <v>0</v>
      </c>
      <c r="Q37" s="652">
        <f>O37+P37</f>
        <v>0</v>
      </c>
    </row>
    <row r="38" spans="1:17" ht="30" customHeight="1">
      <c r="A38" s="394" t="s">
        <v>37</v>
      </c>
      <c r="B38" s="382"/>
      <c r="C38" s="588">
        <v>2</v>
      </c>
      <c r="D38" s="383"/>
      <c r="E38" s="383"/>
      <c r="F38" s="384"/>
      <c r="G38" s="385"/>
      <c r="H38" s="460">
        <f>(C38*$C$17)+(D38*$D$17)+(E38*$E$17)+(F38*F$17)+(G38*G$17)</f>
        <v>0</v>
      </c>
      <c r="I38" s="463"/>
      <c r="J38" s="464">
        <v>8</v>
      </c>
      <c r="K38" s="595">
        <v>13</v>
      </c>
      <c r="L38" s="595">
        <v>8</v>
      </c>
      <c r="M38" s="465">
        <v>2</v>
      </c>
      <c r="N38" s="677">
        <f>(I38*I$17)+(J38*J$17)+(K38*K$17)+(L38*L$17)+(M38*M$17)</f>
        <v>0</v>
      </c>
      <c r="O38" s="680">
        <f>H38+N38</f>
        <v>0</v>
      </c>
      <c r="P38" s="681">
        <f t="shared" si="0"/>
        <v>0</v>
      </c>
      <c r="Q38" s="652">
        <f>O38+P38</f>
        <v>0</v>
      </c>
    </row>
    <row r="39" spans="1:17" ht="15" customHeight="1">
      <c r="A39" s="374"/>
      <c r="B39" s="382"/>
      <c r="C39" s="588"/>
      <c r="D39" s="383"/>
      <c r="E39" s="383"/>
      <c r="F39" s="383"/>
      <c r="G39" s="467"/>
      <c r="H39" s="468"/>
      <c r="I39" s="469"/>
      <c r="J39" s="470"/>
      <c r="K39" s="596"/>
      <c r="L39" s="596"/>
      <c r="M39" s="471"/>
      <c r="N39" s="460"/>
      <c r="O39" s="472"/>
      <c r="P39" s="473"/>
      <c r="Q39" s="474"/>
    </row>
    <row r="40" spans="1:17" ht="15" customHeight="1">
      <c r="A40" s="374"/>
      <c r="B40" s="382"/>
      <c r="C40" s="588"/>
      <c r="D40" s="383"/>
      <c r="E40" s="383"/>
      <c r="F40" s="383"/>
      <c r="G40" s="467"/>
      <c r="H40" s="468"/>
      <c r="I40" s="469"/>
      <c r="J40" s="470"/>
      <c r="K40" s="596"/>
      <c r="L40" s="596"/>
      <c r="M40" s="471"/>
      <c r="N40" s="460"/>
      <c r="O40" s="472"/>
      <c r="P40" s="473"/>
      <c r="Q40" s="474"/>
    </row>
    <row r="41" spans="1:17" ht="15" customHeight="1">
      <c r="A41" s="374"/>
      <c r="B41" s="382"/>
      <c r="C41" s="588"/>
      <c r="D41" s="383"/>
      <c r="E41" s="383"/>
      <c r="F41" s="383"/>
      <c r="G41" s="467"/>
      <c r="H41" s="468"/>
      <c r="I41" s="469"/>
      <c r="J41" s="470"/>
      <c r="K41" s="596"/>
      <c r="L41" s="596"/>
      <c r="M41" s="471"/>
      <c r="N41" s="460"/>
      <c r="O41" s="472"/>
      <c r="P41" s="473"/>
      <c r="Q41" s="474"/>
    </row>
    <row r="42" spans="1:17" ht="15" customHeight="1">
      <c r="A42" s="374"/>
      <c r="B42" s="382"/>
      <c r="C42" s="588"/>
      <c r="D42" s="383"/>
      <c r="E42" s="383"/>
      <c r="F42" s="383"/>
      <c r="G42" s="467"/>
      <c r="H42" s="468"/>
      <c r="I42" s="469"/>
      <c r="J42" s="470"/>
      <c r="K42" s="596"/>
      <c r="L42" s="596"/>
      <c r="M42" s="471"/>
      <c r="N42" s="460"/>
      <c r="O42" s="472"/>
      <c r="P42" s="473"/>
      <c r="Q42" s="474"/>
    </row>
    <row r="43" spans="1:17" ht="15" customHeight="1">
      <c r="A43" s="374"/>
      <c r="B43" s="382"/>
      <c r="C43" s="588"/>
      <c r="D43" s="383"/>
      <c r="E43" s="383"/>
      <c r="F43" s="383"/>
      <c r="G43" s="467"/>
      <c r="H43" s="468"/>
      <c r="I43" s="469"/>
      <c r="J43" s="470"/>
      <c r="K43" s="596"/>
      <c r="L43" s="596"/>
      <c r="M43" s="471"/>
      <c r="N43" s="460"/>
      <c r="O43" s="472"/>
      <c r="P43" s="473"/>
      <c r="Q43" s="474"/>
    </row>
    <row r="44" spans="1:17" ht="15" customHeight="1">
      <c r="A44" s="374"/>
      <c r="B44" s="382"/>
      <c r="C44" s="588"/>
      <c r="D44" s="383"/>
      <c r="E44" s="383"/>
      <c r="F44" s="383"/>
      <c r="G44" s="467"/>
      <c r="H44" s="468"/>
      <c r="I44" s="469"/>
      <c r="J44" s="470"/>
      <c r="K44" s="596"/>
      <c r="L44" s="596"/>
      <c r="M44" s="471"/>
      <c r="N44" s="460"/>
      <c r="O44" s="472"/>
      <c r="P44" s="473"/>
      <c r="Q44" s="474"/>
    </row>
    <row r="45" spans="1:17" ht="15" customHeight="1">
      <c r="A45" s="374"/>
      <c r="B45" s="382"/>
      <c r="C45" s="588"/>
      <c r="D45" s="383"/>
      <c r="E45" s="383"/>
      <c r="F45" s="383"/>
      <c r="G45" s="467"/>
      <c r="H45" s="468"/>
      <c r="I45" s="469"/>
      <c r="J45" s="470"/>
      <c r="K45" s="596"/>
      <c r="L45" s="596"/>
      <c r="M45" s="471"/>
      <c r="N45" s="460"/>
      <c r="O45" s="472"/>
      <c r="P45" s="473"/>
      <c r="Q45" s="474"/>
    </row>
    <row r="46" spans="1:17" ht="15" customHeight="1">
      <c r="A46" s="374"/>
      <c r="B46" s="382"/>
      <c r="C46" s="588"/>
      <c r="D46" s="383"/>
      <c r="E46" s="383"/>
      <c r="F46" s="383"/>
      <c r="G46" s="467"/>
      <c r="H46" s="468"/>
      <c r="I46" s="469"/>
      <c r="J46" s="470"/>
      <c r="K46" s="596"/>
      <c r="L46" s="596"/>
      <c r="M46" s="471"/>
      <c r="N46" s="460"/>
      <c r="O46" s="472"/>
      <c r="P46" s="473"/>
      <c r="Q46" s="474"/>
    </row>
    <row r="47" spans="1:17" ht="15" customHeight="1">
      <c r="A47" s="374"/>
      <c r="B47" s="382"/>
      <c r="C47" s="588"/>
      <c r="D47" s="383"/>
      <c r="E47" s="383"/>
      <c r="F47" s="383"/>
      <c r="G47" s="467"/>
      <c r="H47" s="468"/>
      <c r="I47" s="469"/>
      <c r="J47" s="470"/>
      <c r="K47" s="596"/>
      <c r="L47" s="596"/>
      <c r="M47" s="471"/>
      <c r="N47" s="460"/>
      <c r="O47" s="472"/>
      <c r="P47" s="473"/>
      <c r="Q47" s="474"/>
    </row>
    <row r="48" spans="1:17" ht="15" customHeight="1">
      <c r="A48" s="374"/>
      <c r="B48" s="382"/>
      <c r="C48" s="588"/>
      <c r="D48" s="383"/>
      <c r="E48" s="383"/>
      <c r="F48" s="383"/>
      <c r="G48" s="467"/>
      <c r="H48" s="468"/>
      <c r="I48" s="469"/>
      <c r="J48" s="470"/>
      <c r="K48" s="596"/>
      <c r="L48" s="596"/>
      <c r="M48" s="471"/>
      <c r="N48" s="460"/>
      <c r="O48" s="472"/>
      <c r="P48" s="473"/>
      <c r="Q48" s="474"/>
    </row>
    <row r="49" spans="1:26" ht="15" customHeight="1">
      <c r="A49" s="374"/>
      <c r="B49" s="382"/>
      <c r="C49" s="588"/>
      <c r="D49" s="383"/>
      <c r="E49" s="383"/>
      <c r="F49" s="383"/>
      <c r="G49" s="467"/>
      <c r="H49" s="468"/>
      <c r="I49" s="469"/>
      <c r="J49" s="470"/>
      <c r="K49" s="596"/>
      <c r="L49" s="596"/>
      <c r="M49" s="471"/>
      <c r="N49" s="460"/>
      <c r="O49" s="472"/>
      <c r="P49" s="473"/>
      <c r="Q49" s="474"/>
    </row>
    <row r="50" spans="1:26" ht="15" customHeight="1">
      <c r="A50" s="374"/>
      <c r="B50" s="382"/>
      <c r="C50" s="588"/>
      <c r="D50" s="383"/>
      <c r="E50" s="383"/>
      <c r="F50" s="383"/>
      <c r="G50" s="467"/>
      <c r="H50" s="468"/>
      <c r="I50" s="469"/>
      <c r="J50" s="470"/>
      <c r="K50" s="596"/>
      <c r="L50" s="596"/>
      <c r="M50" s="471"/>
      <c r="N50" s="460"/>
      <c r="O50" s="472"/>
      <c r="P50" s="473"/>
      <c r="Q50" s="474"/>
    </row>
    <row r="51" spans="1:26" ht="15" customHeight="1">
      <c r="A51" s="374"/>
      <c r="B51" s="382"/>
      <c r="C51" s="588"/>
      <c r="D51" s="383"/>
      <c r="E51" s="383"/>
      <c r="F51" s="383"/>
      <c r="G51" s="467"/>
      <c r="H51" s="468"/>
      <c r="I51" s="469"/>
      <c r="J51" s="470"/>
      <c r="K51" s="596"/>
      <c r="L51" s="596"/>
      <c r="M51" s="471"/>
      <c r="N51" s="460"/>
      <c r="O51" s="472"/>
      <c r="P51" s="473"/>
      <c r="Q51" s="474"/>
    </row>
    <row r="52" spans="1:26" ht="15" customHeight="1">
      <c r="A52" s="374"/>
      <c r="B52" s="382"/>
      <c r="C52" s="588"/>
      <c r="D52" s="383"/>
      <c r="E52" s="383"/>
      <c r="F52" s="383"/>
      <c r="G52" s="467"/>
      <c r="H52" s="468"/>
      <c r="I52" s="469"/>
      <c r="J52" s="470"/>
      <c r="K52" s="596"/>
      <c r="L52" s="596"/>
      <c r="M52" s="471"/>
      <c r="N52" s="460"/>
      <c r="O52" s="472"/>
      <c r="P52" s="473"/>
      <c r="Q52" s="474"/>
    </row>
    <row r="53" spans="1:26" ht="15" customHeight="1">
      <c r="A53" s="374"/>
      <c r="B53" s="382"/>
      <c r="C53" s="588"/>
      <c r="D53" s="383"/>
      <c r="E53" s="383"/>
      <c r="F53" s="383"/>
      <c r="G53" s="467"/>
      <c r="H53" s="468"/>
      <c r="I53" s="469"/>
      <c r="J53" s="470"/>
      <c r="K53" s="596"/>
      <c r="L53" s="596"/>
      <c r="M53" s="471"/>
      <c r="N53" s="460"/>
      <c r="O53" s="472"/>
      <c r="P53" s="473"/>
      <c r="Q53" s="474"/>
    </row>
    <row r="54" spans="1:26" ht="15" customHeight="1">
      <c r="A54" s="374"/>
      <c r="B54" s="382"/>
      <c r="C54" s="588"/>
      <c r="D54" s="383"/>
      <c r="E54" s="383"/>
      <c r="F54" s="383"/>
      <c r="G54" s="467"/>
      <c r="H54" s="468"/>
      <c r="I54" s="469"/>
      <c r="J54" s="470"/>
      <c r="K54" s="596"/>
      <c r="L54" s="596"/>
      <c r="M54" s="471"/>
      <c r="N54" s="460"/>
      <c r="O54" s="472"/>
      <c r="P54" s="473"/>
      <c r="Q54" s="474"/>
    </row>
    <row r="55" spans="1:26" ht="15" customHeight="1" thickBot="1">
      <c r="A55" s="374"/>
      <c r="B55" s="382"/>
      <c r="C55" s="588"/>
      <c r="D55" s="383"/>
      <c r="E55" s="383"/>
      <c r="F55" s="383"/>
      <c r="G55" s="467"/>
      <c r="H55" s="468"/>
      <c r="I55" s="469"/>
      <c r="J55" s="470"/>
      <c r="K55" s="596"/>
      <c r="L55" s="596"/>
      <c r="M55" s="471"/>
      <c r="N55" s="460"/>
      <c r="O55" s="472"/>
      <c r="P55" s="473"/>
      <c r="Q55" s="474"/>
    </row>
    <row r="56" spans="1:26" ht="30" customHeight="1" thickTop="1" thickBot="1">
      <c r="A56" s="406"/>
      <c r="B56" s="862" t="s">
        <v>183</v>
      </c>
      <c r="C56" s="863"/>
      <c r="D56" s="864"/>
      <c r="E56" s="864"/>
      <c r="F56" s="864"/>
      <c r="G56" s="864"/>
      <c r="H56" s="864"/>
      <c r="I56" s="864"/>
      <c r="J56" s="864"/>
      <c r="K56" s="863"/>
      <c r="L56" s="863"/>
      <c r="M56" s="864"/>
      <c r="N56" s="865"/>
      <c r="O56" s="682">
        <v>0</v>
      </c>
      <c r="P56" s="683">
        <f t="shared" ref="P56" si="1">O56*P$17</f>
        <v>0</v>
      </c>
      <c r="Q56" s="684">
        <f>O56+P56</f>
        <v>0</v>
      </c>
      <c r="Z56" s="26"/>
    </row>
    <row r="57" spans="1:26" ht="15" customHeight="1" thickTop="1" thickBot="1">
      <c r="A57" s="374"/>
      <c r="B57" s="475"/>
      <c r="C57" s="589"/>
      <c r="D57" s="476"/>
      <c r="E57" s="476"/>
      <c r="F57" s="476"/>
      <c r="G57" s="477"/>
      <c r="H57" s="478"/>
      <c r="I57" s="479"/>
      <c r="J57" s="480"/>
      <c r="K57" s="480"/>
      <c r="L57" s="480"/>
      <c r="M57" s="481"/>
      <c r="N57" s="482"/>
      <c r="O57" s="472"/>
      <c r="P57" s="473"/>
      <c r="Q57" s="474"/>
    </row>
    <row r="58" spans="1:26" ht="24.95" customHeight="1" thickTop="1">
      <c r="A58" s="805" t="s">
        <v>125</v>
      </c>
      <c r="B58" s="866" t="s">
        <v>164</v>
      </c>
      <c r="C58" s="867"/>
      <c r="D58" s="868"/>
      <c r="E58" s="868"/>
      <c r="F58" s="868"/>
      <c r="G58" s="868"/>
      <c r="H58" s="868"/>
      <c r="I58" s="868"/>
      <c r="J58" s="868"/>
      <c r="K58" s="869"/>
      <c r="L58" s="869"/>
      <c r="M58" s="868"/>
      <c r="N58" s="870"/>
      <c r="O58" s="483"/>
      <c r="P58" s="484"/>
      <c r="Q58" s="485"/>
      <c r="Z58" s="26"/>
    </row>
    <row r="59" spans="1:26" ht="39.950000000000003" customHeight="1" thickBot="1">
      <c r="A59" s="806"/>
      <c r="B59" s="871" t="s">
        <v>186</v>
      </c>
      <c r="C59" s="872"/>
      <c r="D59" s="873"/>
      <c r="E59" s="873"/>
      <c r="F59" s="873"/>
      <c r="G59" s="873"/>
      <c r="H59" s="873"/>
      <c r="I59" s="873"/>
      <c r="J59" s="873"/>
      <c r="K59" s="872"/>
      <c r="L59" s="872"/>
      <c r="M59" s="873"/>
      <c r="N59" s="874"/>
      <c r="O59" s="486"/>
      <c r="P59" s="487"/>
      <c r="Q59" s="418"/>
      <c r="Z59" s="26"/>
    </row>
    <row r="60" spans="1:26" ht="24.95" customHeight="1" thickTop="1" thickBot="1">
      <c r="A60" s="488"/>
      <c r="B60" s="149"/>
      <c r="C60" s="590"/>
      <c r="D60" s="40"/>
      <c r="E60" s="43"/>
      <c r="F60" s="45"/>
      <c r="G60" s="47"/>
      <c r="H60" s="46"/>
      <c r="I60" s="42"/>
      <c r="J60" s="42"/>
      <c r="K60" s="42"/>
      <c r="L60" s="42"/>
      <c r="M60" s="48"/>
      <c r="N60" s="49"/>
      <c r="O60" s="489"/>
      <c r="P60" s="350"/>
      <c r="Q60" s="490"/>
      <c r="Z60" s="26"/>
    </row>
    <row r="61" spans="1:26" ht="30" customHeight="1" thickTop="1" thickBot="1">
      <c r="A61" s="66" t="s">
        <v>9</v>
      </c>
      <c r="B61" s="845" t="str">
        <f>'100 Series Decks'!B46</f>
        <v xml:space="preserve">     Hourly Rate for repairs and authorized service outside of contractual obligations is</v>
      </c>
      <c r="C61" s="846"/>
      <c r="D61" s="847"/>
      <c r="E61" s="847"/>
      <c r="F61" s="847"/>
      <c r="G61" s="847"/>
      <c r="H61" s="847"/>
      <c r="I61" s="847"/>
      <c r="J61" s="847"/>
      <c r="K61" s="848"/>
      <c r="L61" s="847"/>
      <c r="M61" s="847"/>
      <c r="N61" s="847"/>
      <c r="O61" s="847"/>
      <c r="P61" s="849"/>
      <c r="Q61" s="667">
        <f>'100 Series Decks'!G46</f>
        <v>0</v>
      </c>
      <c r="Z61" s="26"/>
    </row>
    <row r="62" spans="1:26" ht="15" customHeight="1" thickTop="1">
      <c r="A62" s="808"/>
      <c r="B62" s="809"/>
      <c r="C62" s="850"/>
      <c r="D62" s="809"/>
      <c r="E62" s="809"/>
      <c r="F62" s="809"/>
      <c r="G62" s="809"/>
      <c r="H62" s="809"/>
      <c r="I62" s="809"/>
      <c r="J62" s="809"/>
      <c r="K62" s="851"/>
      <c r="L62" s="851"/>
      <c r="M62" s="809"/>
      <c r="N62" s="809"/>
      <c r="O62" s="809"/>
      <c r="P62" s="809"/>
      <c r="Q62" s="810"/>
      <c r="Z62" s="26"/>
    </row>
    <row r="63" spans="1:26" ht="20.100000000000001" customHeight="1">
      <c r="A63" s="720" t="s">
        <v>21</v>
      </c>
      <c r="B63" s="721"/>
      <c r="C63" s="721"/>
      <c r="D63" s="721"/>
      <c r="E63" s="721"/>
      <c r="F63" s="721"/>
      <c r="G63" s="721"/>
      <c r="H63" s="721"/>
      <c r="I63" s="721"/>
      <c r="J63" s="721"/>
      <c r="K63" s="721"/>
      <c r="L63" s="721"/>
      <c r="M63" s="721"/>
      <c r="N63" s="721"/>
      <c r="O63" s="721"/>
      <c r="P63" s="721"/>
      <c r="Q63" s="722"/>
      <c r="Z63" s="26"/>
    </row>
    <row r="64" spans="1:26" ht="15" customHeight="1">
      <c r="A64" s="814"/>
      <c r="B64" s="815"/>
      <c r="C64" s="815"/>
      <c r="D64" s="815"/>
      <c r="E64" s="815"/>
      <c r="F64" s="815"/>
      <c r="G64" s="815"/>
      <c r="H64" s="815"/>
      <c r="I64" s="815"/>
      <c r="J64" s="815"/>
      <c r="K64" s="815"/>
      <c r="L64" s="815"/>
      <c r="M64" s="815"/>
      <c r="N64" s="815"/>
      <c r="O64" s="815"/>
      <c r="P64" s="815"/>
      <c r="Q64" s="816"/>
      <c r="Z64" s="26"/>
    </row>
    <row r="65" spans="1:26" ht="18" customHeight="1">
      <c r="A65" s="811" t="s">
        <v>149</v>
      </c>
      <c r="B65" s="812"/>
      <c r="C65" s="812"/>
      <c r="D65" s="812"/>
      <c r="E65" s="812"/>
      <c r="F65" s="812"/>
      <c r="G65" s="812"/>
      <c r="H65" s="812"/>
      <c r="I65" s="812"/>
      <c r="J65" s="812"/>
      <c r="K65" s="812"/>
      <c r="L65" s="812"/>
      <c r="M65" s="812"/>
      <c r="N65" s="812"/>
      <c r="O65" s="812"/>
      <c r="P65" s="812"/>
      <c r="Q65" s="813"/>
      <c r="Z65" s="26"/>
    </row>
    <row r="66" spans="1:26" ht="18" customHeight="1">
      <c r="A66" s="811" t="s">
        <v>150</v>
      </c>
      <c r="B66" s="812"/>
      <c r="C66" s="812"/>
      <c r="D66" s="812"/>
      <c r="E66" s="812"/>
      <c r="F66" s="812"/>
      <c r="G66" s="812"/>
      <c r="H66" s="812"/>
      <c r="I66" s="812"/>
      <c r="J66" s="812"/>
      <c r="K66" s="812"/>
      <c r="L66" s="812"/>
      <c r="M66" s="812"/>
      <c r="N66" s="812"/>
      <c r="O66" s="812"/>
      <c r="P66" s="812"/>
      <c r="Q66" s="813"/>
      <c r="Z66" s="26"/>
    </row>
    <row r="67" spans="1:26" ht="18" customHeight="1">
      <c r="A67" s="817" t="s">
        <v>151</v>
      </c>
      <c r="B67" s="818"/>
      <c r="C67" s="818"/>
      <c r="D67" s="818"/>
      <c r="E67" s="818"/>
      <c r="F67" s="818"/>
      <c r="G67" s="818"/>
      <c r="H67" s="818"/>
      <c r="I67" s="818"/>
      <c r="J67" s="818"/>
      <c r="K67" s="818"/>
      <c r="L67" s="818"/>
      <c r="M67" s="818"/>
      <c r="N67" s="818"/>
      <c r="O67" s="818"/>
      <c r="P67" s="818"/>
      <c r="Q67" s="819"/>
      <c r="Z67" s="26"/>
    </row>
    <row r="68" spans="1:26" ht="18" customHeight="1">
      <c r="A68" s="811" t="s">
        <v>152</v>
      </c>
      <c r="B68" s="812"/>
      <c r="C68" s="812"/>
      <c r="D68" s="812"/>
      <c r="E68" s="812"/>
      <c r="F68" s="812"/>
      <c r="G68" s="812"/>
      <c r="H68" s="812"/>
      <c r="I68" s="812"/>
      <c r="J68" s="812"/>
      <c r="K68" s="812"/>
      <c r="L68" s="812"/>
      <c r="M68" s="812"/>
      <c r="N68" s="812"/>
      <c r="O68" s="812"/>
      <c r="P68" s="812"/>
      <c r="Q68" s="813"/>
      <c r="Z68" s="26"/>
    </row>
    <row r="69" spans="1:26" ht="18" customHeight="1">
      <c r="A69" s="811" t="s">
        <v>153</v>
      </c>
      <c r="B69" s="812"/>
      <c r="C69" s="812"/>
      <c r="D69" s="812"/>
      <c r="E69" s="812"/>
      <c r="F69" s="812"/>
      <c r="G69" s="812"/>
      <c r="H69" s="812"/>
      <c r="I69" s="812"/>
      <c r="J69" s="812"/>
      <c r="K69" s="812"/>
      <c r="L69" s="812"/>
      <c r="M69" s="812"/>
      <c r="N69" s="812"/>
      <c r="O69" s="812"/>
      <c r="P69" s="812"/>
      <c r="Q69" s="813"/>
      <c r="Z69" s="26"/>
    </row>
    <row r="70" spans="1:26" ht="18" customHeight="1">
      <c r="A70" s="811" t="s">
        <v>154</v>
      </c>
      <c r="B70" s="812"/>
      <c r="C70" s="812"/>
      <c r="D70" s="812"/>
      <c r="E70" s="812"/>
      <c r="F70" s="812"/>
      <c r="G70" s="812"/>
      <c r="H70" s="812"/>
      <c r="I70" s="812"/>
      <c r="J70" s="812"/>
      <c r="K70" s="812"/>
      <c r="L70" s="812"/>
      <c r="M70" s="812"/>
      <c r="N70" s="812"/>
      <c r="O70" s="812"/>
      <c r="P70" s="812"/>
      <c r="Q70" s="813"/>
      <c r="Z70" s="26"/>
    </row>
    <row r="71" spans="1:26" ht="18" customHeight="1">
      <c r="A71" s="811" t="s">
        <v>155</v>
      </c>
      <c r="B71" s="812"/>
      <c r="C71" s="812"/>
      <c r="D71" s="812"/>
      <c r="E71" s="812"/>
      <c r="F71" s="812"/>
      <c r="G71" s="812"/>
      <c r="H71" s="812"/>
      <c r="I71" s="812"/>
      <c r="J71" s="812"/>
      <c r="K71" s="812"/>
      <c r="L71" s="812"/>
      <c r="M71" s="812"/>
      <c r="N71" s="812"/>
      <c r="O71" s="812"/>
      <c r="P71" s="812"/>
      <c r="Q71" s="813"/>
      <c r="Z71" s="26"/>
    </row>
    <row r="72" spans="1:26" ht="18" customHeight="1">
      <c r="A72" s="811" t="s">
        <v>156</v>
      </c>
      <c r="B72" s="812"/>
      <c r="C72" s="812"/>
      <c r="D72" s="812"/>
      <c r="E72" s="812"/>
      <c r="F72" s="812"/>
      <c r="G72" s="812"/>
      <c r="H72" s="812"/>
      <c r="I72" s="812"/>
      <c r="J72" s="812"/>
      <c r="K72" s="812"/>
      <c r="L72" s="812"/>
      <c r="M72" s="812"/>
      <c r="N72" s="812"/>
      <c r="O72" s="812"/>
      <c r="P72" s="812"/>
      <c r="Q72" s="813"/>
      <c r="Z72" s="26"/>
    </row>
    <row r="73" spans="1:26" ht="18" customHeight="1">
      <c r="A73" s="811" t="s">
        <v>157</v>
      </c>
      <c r="B73" s="812"/>
      <c r="C73" s="812"/>
      <c r="D73" s="812"/>
      <c r="E73" s="812"/>
      <c r="F73" s="812"/>
      <c r="G73" s="812"/>
      <c r="H73" s="812"/>
      <c r="I73" s="812"/>
      <c r="J73" s="812"/>
      <c r="K73" s="812"/>
      <c r="L73" s="812"/>
      <c r="M73" s="812"/>
      <c r="N73" s="812"/>
      <c r="O73" s="812"/>
      <c r="P73" s="812"/>
      <c r="Q73" s="813"/>
      <c r="Z73" s="26"/>
    </row>
    <row r="74" spans="1:26" ht="15" customHeight="1">
      <c r="A74" s="60"/>
      <c r="Q74" s="61"/>
      <c r="Z74" s="26"/>
    </row>
    <row r="75" spans="1:26" ht="15" customHeight="1">
      <c r="A75" s="60"/>
      <c r="Q75" s="61"/>
      <c r="Z75" s="26"/>
    </row>
    <row r="76" spans="1:26" ht="20.100000000000001" customHeight="1">
      <c r="A76" s="60"/>
      <c r="J76" s="807" t="s">
        <v>31</v>
      </c>
      <c r="K76" s="807"/>
      <c r="L76" s="807"/>
      <c r="M76" s="807"/>
      <c r="N76" s="807"/>
      <c r="O76" s="807"/>
      <c r="Q76" s="61"/>
      <c r="Z76" s="26"/>
    </row>
    <row r="77" spans="1:26" ht="15" customHeight="1">
      <c r="A77" s="60"/>
      <c r="Q77" s="61"/>
      <c r="Z77" s="26"/>
    </row>
    <row r="78" spans="1:26" ht="15" customHeight="1">
      <c r="A78" s="60"/>
      <c r="Q78" s="61"/>
      <c r="Z78" s="26"/>
    </row>
    <row r="79" spans="1:26" ht="20.100000000000001" customHeight="1">
      <c r="A79" s="60"/>
      <c r="J79" s="807" t="s">
        <v>133</v>
      </c>
      <c r="K79" s="807"/>
      <c r="L79" s="807"/>
      <c r="M79" s="807"/>
      <c r="N79" s="807"/>
      <c r="O79" s="807"/>
      <c r="Q79" s="61"/>
      <c r="Z79" s="26"/>
    </row>
    <row r="80" spans="1:26" s="57" customFormat="1" ht="15" customHeight="1">
      <c r="A80" s="63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64"/>
      <c r="R80" s="56"/>
      <c r="S80" s="56"/>
      <c r="T80" s="56"/>
      <c r="U80" s="56"/>
      <c r="V80" s="56"/>
      <c r="W80" s="56"/>
      <c r="X80" s="56"/>
      <c r="Y80" s="56"/>
    </row>
    <row r="81" spans="1:26" ht="15" customHeight="1">
      <c r="A81" s="60"/>
      <c r="Q81" s="61"/>
      <c r="Z81" s="26"/>
    </row>
    <row r="82" spans="1:26" s="71" customFormat="1" ht="20.100000000000001" customHeight="1">
      <c r="A82" s="794" t="s">
        <v>161</v>
      </c>
      <c r="B82" s="795"/>
      <c r="C82" s="795"/>
      <c r="D82" s="795"/>
      <c r="E82" s="795"/>
      <c r="F82" s="795"/>
      <c r="G82" s="420">
        <v>30</v>
      </c>
      <c r="H82" s="419" t="s">
        <v>160</v>
      </c>
      <c r="I82" s="419"/>
      <c r="J82" s="795" t="s">
        <v>142</v>
      </c>
      <c r="K82" s="795"/>
      <c r="L82" s="795"/>
      <c r="M82" s="795"/>
      <c r="N82" s="795"/>
      <c r="O82" s="37"/>
      <c r="P82" s="37"/>
      <c r="Q82" s="62"/>
      <c r="R82" s="37"/>
      <c r="S82" s="37"/>
      <c r="T82" s="37"/>
      <c r="U82" s="37"/>
      <c r="V82" s="37"/>
      <c r="W82" s="37"/>
      <c r="X82" s="37"/>
      <c r="Y82" s="37"/>
    </row>
    <row r="83" spans="1:26" ht="15" customHeight="1">
      <c r="A83" s="60"/>
      <c r="Q83" s="61"/>
      <c r="Z83" s="26"/>
    </row>
    <row r="84" spans="1:26" ht="15" customHeight="1" thickBot="1">
      <c r="A84" s="55"/>
      <c r="B84" s="50"/>
      <c r="C84" s="422"/>
      <c r="D84" s="50"/>
      <c r="E84" s="50"/>
      <c r="F84" s="50"/>
      <c r="G84" s="50"/>
      <c r="H84" s="50"/>
      <c r="I84" s="50"/>
      <c r="J84" s="50"/>
      <c r="K84" s="422"/>
      <c r="L84" s="422"/>
      <c r="M84" s="50"/>
      <c r="N84" s="50"/>
      <c r="O84" s="50"/>
      <c r="P84" s="50"/>
      <c r="Q84" s="51"/>
      <c r="Z84" s="26"/>
    </row>
    <row r="85" spans="1:26" ht="15" customHeight="1" thickTop="1"/>
    <row r="86" spans="1:26" ht="15" customHeight="1"/>
    <row r="87" spans="1:26" ht="15" customHeight="1"/>
    <row r="88" spans="1:26" ht="15" customHeight="1"/>
    <row r="89" spans="1:26" ht="15" customHeight="1"/>
    <row r="90" spans="1:26" ht="15" customHeight="1"/>
    <row r="91" spans="1:26" ht="15" customHeight="1"/>
    <row r="92" spans="1:26" ht="15" customHeight="1"/>
    <row r="93" spans="1:26" ht="15" customHeight="1"/>
    <row r="94" spans="1:26" ht="15" customHeight="1"/>
    <row r="95" spans="1:26" ht="15" customHeight="1"/>
    <row r="96" spans="1:2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</sheetData>
  <sheetProtection selectLockedCells="1" selectUnlockedCells="1"/>
  <mergeCells count="35">
    <mergeCell ref="B5:C5"/>
    <mergeCell ref="N5:O5"/>
    <mergeCell ref="B56:N56"/>
    <mergeCell ref="B58:N58"/>
    <mergeCell ref="B59:N59"/>
    <mergeCell ref="N8:P8"/>
    <mergeCell ref="N9:P9"/>
    <mergeCell ref="A1:Q1"/>
    <mergeCell ref="A2:Q2"/>
    <mergeCell ref="A3:Q3"/>
    <mergeCell ref="B4:C4"/>
    <mergeCell ref="N4:O4"/>
    <mergeCell ref="A12:A14"/>
    <mergeCell ref="B12:F14"/>
    <mergeCell ref="G12:G14"/>
    <mergeCell ref="I12:M12"/>
    <mergeCell ref="B11:M11"/>
    <mergeCell ref="A58:A59"/>
    <mergeCell ref="B61:P61"/>
    <mergeCell ref="A62:Q62"/>
    <mergeCell ref="A63:Q63"/>
    <mergeCell ref="A64:Q64"/>
    <mergeCell ref="A65:Q65"/>
    <mergeCell ref="A66:Q66"/>
    <mergeCell ref="A67:Q67"/>
    <mergeCell ref="A68:Q68"/>
    <mergeCell ref="A69:Q69"/>
    <mergeCell ref="A70:Q70"/>
    <mergeCell ref="A71:Q71"/>
    <mergeCell ref="A72:Q72"/>
    <mergeCell ref="A73:Q73"/>
    <mergeCell ref="A82:F82"/>
    <mergeCell ref="J76:O76"/>
    <mergeCell ref="J79:O79"/>
    <mergeCell ref="J82:N82"/>
  </mergeCells>
  <printOptions horizontalCentered="1"/>
  <pageMargins left="0.25" right="0.25" top="0.5" bottom="0.25" header="0.78740157480314998" footer="0.51180993000874897"/>
  <pageSetup paperSize="5" scale="5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57"/>
  <sheetViews>
    <sheetView view="pageBreakPreview" zoomScaleNormal="100" workbookViewId="0">
      <selection activeCell="C15" sqref="C15"/>
    </sheetView>
  </sheetViews>
  <sheetFormatPr defaultRowHeight="12.75"/>
  <cols>
    <col min="1" max="1" width="18.7109375" style="14" customWidth="1"/>
    <col min="2" max="5" width="9.7109375" style="14" customWidth="1"/>
    <col min="6" max="21" width="12.7109375" style="14" customWidth="1"/>
    <col min="22" max="24" width="12.7109375" style="6" customWidth="1"/>
  </cols>
  <sheetData>
    <row r="1" spans="1:25" s="6" customFormat="1" ht="15" customHeight="1" thickTop="1">
      <c r="A1" s="828"/>
      <c r="B1" s="829"/>
      <c r="C1" s="876"/>
      <c r="D1" s="829"/>
      <c r="E1" s="829"/>
      <c r="F1" s="829"/>
      <c r="G1" s="829"/>
      <c r="H1" s="829"/>
      <c r="I1" s="829"/>
      <c r="J1" s="876"/>
      <c r="K1" s="876"/>
      <c r="L1" s="876"/>
      <c r="M1" s="829"/>
      <c r="N1" s="829"/>
      <c r="O1" s="829"/>
      <c r="P1" s="830"/>
      <c r="Q1" s="5"/>
      <c r="R1" s="5"/>
      <c r="S1" s="5"/>
      <c r="T1" s="5"/>
      <c r="U1" s="5"/>
      <c r="V1" s="5"/>
      <c r="W1" s="5"/>
      <c r="X1" s="14"/>
      <c r="Y1" s="14"/>
    </row>
    <row r="2" spans="1:25" s="6" customFormat="1" ht="20.100000000000001" customHeight="1">
      <c r="A2" s="733" t="s">
        <v>27</v>
      </c>
      <c r="B2" s="734"/>
      <c r="C2" s="734"/>
      <c r="D2" s="734"/>
      <c r="E2" s="734"/>
      <c r="F2" s="734"/>
      <c r="G2" s="734"/>
      <c r="H2" s="734"/>
      <c r="I2" s="734"/>
      <c r="J2" s="734"/>
      <c r="K2" s="734"/>
      <c r="L2" s="734"/>
      <c r="M2" s="734"/>
      <c r="N2" s="734"/>
      <c r="O2" s="734"/>
      <c r="P2" s="735"/>
      <c r="Q2" s="5"/>
      <c r="R2" s="5"/>
      <c r="S2" s="5"/>
      <c r="T2" s="5"/>
      <c r="U2" s="5"/>
      <c r="V2" s="5"/>
      <c r="W2" s="5"/>
      <c r="X2" s="14"/>
      <c r="Y2" s="14"/>
    </row>
    <row r="3" spans="1:25" s="6" customFormat="1" ht="15" customHeight="1">
      <c r="A3" s="706"/>
      <c r="B3" s="707"/>
      <c r="C3" s="707"/>
      <c r="D3" s="707"/>
      <c r="E3" s="707"/>
      <c r="F3" s="707"/>
      <c r="G3" s="707"/>
      <c r="H3" s="707"/>
      <c r="I3" s="707"/>
      <c r="J3" s="707"/>
      <c r="K3" s="707"/>
      <c r="L3" s="707"/>
      <c r="M3" s="707"/>
      <c r="N3" s="707"/>
      <c r="O3" s="707"/>
      <c r="P3" s="708"/>
      <c r="Q3" s="5"/>
      <c r="R3" s="5"/>
      <c r="S3" s="5"/>
      <c r="T3" s="5"/>
      <c r="U3" s="5"/>
      <c r="V3" s="5"/>
      <c r="W3" s="5"/>
      <c r="X3" s="14"/>
      <c r="Y3" s="14"/>
    </row>
    <row r="4" spans="1:25" s="6" customFormat="1" ht="15" customHeight="1">
      <c r="A4" s="58" t="s">
        <v>25</v>
      </c>
      <c r="B4" s="842" t="str">
        <f>'100 Series Decks'!B4</f>
        <v>Merkley Oaks</v>
      </c>
      <c r="C4" s="842"/>
      <c r="D4" s="654"/>
      <c r="E4" s="654"/>
      <c r="F4" s="654"/>
      <c r="G4" s="298"/>
      <c r="H4" s="299"/>
      <c r="I4" s="5"/>
      <c r="J4" s="5"/>
      <c r="K4" s="5"/>
      <c r="L4" s="5"/>
      <c r="M4" s="844" t="s">
        <v>0</v>
      </c>
      <c r="N4" s="844"/>
      <c r="O4" s="626">
        <f>'100 Series Decks'!F4</f>
        <v>45748</v>
      </c>
      <c r="P4" s="88"/>
      <c r="Q4" s="5"/>
      <c r="R4" s="5"/>
      <c r="S4" s="5"/>
      <c r="T4" s="5"/>
      <c r="U4" s="5"/>
      <c r="V4" s="5"/>
      <c r="W4" s="5"/>
      <c r="X4" s="14"/>
      <c r="Y4" s="14"/>
    </row>
    <row r="5" spans="1:25" s="6" customFormat="1" ht="15" customHeight="1">
      <c r="A5" s="59" t="s">
        <v>22</v>
      </c>
      <c r="B5" s="843" t="s">
        <v>168</v>
      </c>
      <c r="C5" s="843"/>
      <c r="D5" s="668"/>
      <c r="E5" s="669"/>
      <c r="F5" s="5"/>
      <c r="G5" s="13"/>
      <c r="H5" s="13"/>
      <c r="I5" s="5"/>
      <c r="J5" s="5"/>
      <c r="K5" s="5"/>
      <c r="L5" s="5"/>
      <c r="M5" s="844" t="s">
        <v>2</v>
      </c>
      <c r="N5" s="844"/>
      <c r="O5" s="626" t="str">
        <f>'100 Series Decks'!F5</f>
        <v>XXX - XXX</v>
      </c>
      <c r="P5" s="89"/>
      <c r="Q5" s="5"/>
      <c r="R5" s="5"/>
      <c r="S5" s="5"/>
      <c r="T5" s="5"/>
      <c r="U5" s="5"/>
      <c r="V5" s="5"/>
      <c r="W5" s="5"/>
      <c r="X5" s="14"/>
      <c r="Y5" s="14"/>
    </row>
    <row r="6" spans="1:25" s="6" customFormat="1" ht="15" customHeight="1">
      <c r="A6" s="59"/>
      <c r="B6" s="13" t="s">
        <v>1</v>
      </c>
      <c r="C6" s="13"/>
      <c r="D6" s="14"/>
      <c r="E6" s="13"/>
      <c r="F6" s="13"/>
      <c r="G6" s="13"/>
      <c r="H6" s="13"/>
      <c r="I6" s="13"/>
      <c r="J6" s="13"/>
      <c r="K6" s="13"/>
      <c r="L6" s="13"/>
      <c r="M6" s="13"/>
      <c r="N6" s="13"/>
      <c r="O6" s="151"/>
      <c r="P6" s="90"/>
      <c r="Q6" s="5"/>
      <c r="R6" s="5"/>
      <c r="S6" s="5"/>
      <c r="T6" s="5"/>
      <c r="U6" s="5"/>
      <c r="V6" s="5"/>
      <c r="W6" s="5"/>
      <c r="X6" s="14"/>
      <c r="Y6" s="14"/>
    </row>
    <row r="7" spans="1:25" s="6" customFormat="1" ht="15" customHeight="1">
      <c r="A7" s="59" t="s">
        <v>23</v>
      </c>
      <c r="B7" s="656" t="str">
        <f>'100 Series Decks'!$B$7</f>
        <v>T. B. A.</v>
      </c>
      <c r="C7" s="16"/>
      <c r="D7" s="16"/>
      <c r="E7" s="16"/>
      <c r="F7" s="16"/>
      <c r="G7" s="9"/>
      <c r="H7" s="9"/>
      <c r="I7" s="9"/>
      <c r="J7" s="9"/>
      <c r="K7" s="9"/>
      <c r="L7" s="9"/>
      <c r="M7" s="13"/>
      <c r="N7" s="13"/>
      <c r="O7" s="13"/>
      <c r="P7" s="90"/>
      <c r="Q7" s="5"/>
      <c r="R7" s="5"/>
      <c r="S7" s="5"/>
      <c r="T7" s="5"/>
      <c r="U7" s="5"/>
      <c r="V7" s="5"/>
      <c r="W7" s="5"/>
      <c r="X7" s="14"/>
      <c r="Y7" s="14"/>
    </row>
    <row r="8" spans="1:25" s="6" customFormat="1" ht="15" customHeight="1">
      <c r="A8" s="59"/>
      <c r="B8" s="657"/>
      <c r="C8" s="16"/>
      <c r="D8" s="16"/>
      <c r="E8" s="16"/>
      <c r="F8" s="16"/>
      <c r="G8" s="14"/>
      <c r="H8" s="14"/>
      <c r="I8" s="14"/>
      <c r="J8" s="14"/>
      <c r="K8" s="14"/>
      <c r="L8" s="14"/>
      <c r="M8" s="792" t="str">
        <f>'100 Series Decks'!E8</f>
        <v>CONTRACT PERIOD :</v>
      </c>
      <c r="N8" s="792"/>
      <c r="O8" s="792"/>
      <c r="P8" s="90"/>
      <c r="Q8" s="5"/>
      <c r="R8" s="5"/>
      <c r="S8" s="5"/>
      <c r="T8" s="5"/>
      <c r="U8" s="5"/>
      <c r="V8" s="5"/>
      <c r="W8" s="5"/>
      <c r="X8" s="14"/>
      <c r="Y8" s="14"/>
    </row>
    <row r="9" spans="1:25" s="6" customFormat="1" ht="15" customHeight="1">
      <c r="A9" s="59" t="s">
        <v>24</v>
      </c>
      <c r="B9" s="655" t="str">
        <f>'100 Series Decks'!B9</f>
        <v>A - 31</v>
      </c>
      <c r="C9" s="669"/>
      <c r="D9" s="5"/>
      <c r="E9" s="5"/>
      <c r="F9" s="220"/>
      <c r="G9" s="13"/>
      <c r="H9" s="13"/>
      <c r="I9" s="13"/>
      <c r="J9" s="13"/>
      <c r="K9" s="13"/>
      <c r="L9" s="13"/>
      <c r="M9" s="823" t="str">
        <f>'100 Series Decks'!E9</f>
        <v>April 1, 2025 to March 31, 2026</v>
      </c>
      <c r="N9" s="823"/>
      <c r="O9" s="823"/>
      <c r="P9" s="90"/>
      <c r="Q9" s="5"/>
      <c r="R9" s="5"/>
      <c r="S9" s="5"/>
      <c r="T9" s="5"/>
      <c r="U9" s="5"/>
      <c r="V9" s="5"/>
      <c r="W9" s="5"/>
      <c r="X9" s="14"/>
      <c r="Y9" s="14"/>
    </row>
    <row r="10" spans="1:25" s="6" customFormat="1" ht="15" customHeight="1" thickBot="1">
      <c r="A10" s="52"/>
      <c r="B10" s="13"/>
      <c r="C10" s="13"/>
      <c r="D10" s="152"/>
      <c r="E10" s="13"/>
      <c r="F10" s="152"/>
      <c r="G10" s="13"/>
      <c r="H10" s="13"/>
      <c r="I10" s="13"/>
      <c r="J10" s="13"/>
      <c r="K10" s="13"/>
      <c r="L10" s="13"/>
      <c r="M10" s="13"/>
      <c r="N10" s="13"/>
      <c r="O10" s="13"/>
      <c r="P10" s="90"/>
      <c r="Q10" s="5"/>
      <c r="R10" s="5"/>
      <c r="S10" s="5"/>
      <c r="T10" s="5"/>
      <c r="U10" s="5"/>
      <c r="V10" s="5"/>
      <c r="W10" s="5"/>
      <c r="X10" s="14"/>
      <c r="Y10" s="14"/>
    </row>
    <row r="11" spans="1:25" s="71" customFormat="1" ht="20.100000000000001" customHeight="1" thickTop="1" thickBot="1">
      <c r="A11" s="491"/>
      <c r="B11" s="889" t="s">
        <v>185</v>
      </c>
      <c r="C11" s="890"/>
      <c r="D11" s="889"/>
      <c r="E11" s="889"/>
      <c r="F11" s="889"/>
      <c r="G11" s="889"/>
      <c r="H11" s="889"/>
      <c r="I11" s="891"/>
      <c r="J11" s="613"/>
      <c r="K11" s="613"/>
      <c r="L11" s="614"/>
      <c r="M11" s="492"/>
      <c r="N11" s="426"/>
      <c r="O11" s="427"/>
      <c r="P11" s="91"/>
      <c r="Q11" s="37"/>
      <c r="R11" s="37"/>
      <c r="S11" s="37"/>
      <c r="T11" s="37"/>
      <c r="U11" s="37"/>
      <c r="V11" s="37"/>
      <c r="W11" s="37"/>
      <c r="X11" s="37"/>
      <c r="Y11" s="37"/>
    </row>
    <row r="12" spans="1:25" s="3" customFormat="1" ht="20.100000000000001" customHeight="1" thickTop="1" thickBot="1">
      <c r="A12" s="839"/>
      <c r="B12" s="831" t="s">
        <v>77</v>
      </c>
      <c r="C12" s="875"/>
      <c r="D12" s="831"/>
      <c r="E12" s="832"/>
      <c r="F12" s="831" t="s">
        <v>41</v>
      </c>
      <c r="G12" s="304" t="s">
        <v>134</v>
      </c>
      <c r="H12" s="896" t="s">
        <v>28</v>
      </c>
      <c r="I12" s="897"/>
      <c r="J12" s="897"/>
      <c r="K12" s="897"/>
      <c r="L12" s="898"/>
      <c r="M12" s="429" t="s">
        <v>135</v>
      </c>
      <c r="N12" s="430"/>
      <c r="O12" s="431"/>
      <c r="P12" s="432"/>
    </row>
    <row r="13" spans="1:25" s="3" customFormat="1" ht="20.100000000000001" customHeight="1" thickTop="1">
      <c r="A13" s="840"/>
      <c r="B13" s="833"/>
      <c r="C13" s="833"/>
      <c r="D13" s="833"/>
      <c r="E13" s="834"/>
      <c r="F13" s="833"/>
      <c r="G13" s="67" t="s">
        <v>5</v>
      </c>
      <c r="H13" s="608" t="s">
        <v>114</v>
      </c>
      <c r="I13" s="615" t="s">
        <v>58</v>
      </c>
      <c r="J13" s="615" t="s">
        <v>187</v>
      </c>
      <c r="K13" s="615" t="s">
        <v>187</v>
      </c>
      <c r="L13" s="615" t="s">
        <v>42</v>
      </c>
      <c r="M13" s="78" t="s">
        <v>5</v>
      </c>
      <c r="N13" s="80"/>
      <c r="O13" s="81"/>
      <c r="P13" s="310"/>
    </row>
    <row r="14" spans="1:25" s="3" customFormat="1" ht="20.100000000000001" customHeight="1" thickBot="1">
      <c r="A14" s="841"/>
      <c r="B14" s="835"/>
      <c r="C14" s="835"/>
      <c r="D14" s="835"/>
      <c r="E14" s="855"/>
      <c r="F14" s="835"/>
      <c r="G14" s="311">
        <v>534</v>
      </c>
      <c r="H14" s="609" t="s">
        <v>192</v>
      </c>
      <c r="I14" s="610" t="s">
        <v>29</v>
      </c>
      <c r="J14" s="610" t="s">
        <v>193</v>
      </c>
      <c r="K14" s="610" t="s">
        <v>194</v>
      </c>
      <c r="L14" s="610" t="s">
        <v>29</v>
      </c>
      <c r="M14" s="435">
        <v>532</v>
      </c>
      <c r="N14" s="436"/>
      <c r="O14" s="493"/>
      <c r="P14" s="318"/>
    </row>
    <row r="15" spans="1:25" s="9" customFormat="1" ht="20.100000000000001" customHeight="1" thickTop="1" thickBot="1">
      <c r="A15" s="74"/>
      <c r="B15" s="438" t="s">
        <v>191</v>
      </c>
      <c r="C15" s="597" t="s">
        <v>190</v>
      </c>
      <c r="D15" s="320" t="s">
        <v>129</v>
      </c>
      <c r="E15" s="440" t="s">
        <v>74</v>
      </c>
      <c r="F15" s="44" t="s">
        <v>40</v>
      </c>
      <c r="G15" s="44">
        <v>1</v>
      </c>
      <c r="H15" s="611"/>
      <c r="I15" s="612" t="s">
        <v>195</v>
      </c>
      <c r="J15" s="612" t="s">
        <v>196</v>
      </c>
      <c r="K15" s="612" t="s">
        <v>196</v>
      </c>
      <c r="L15" s="612" t="s">
        <v>195</v>
      </c>
      <c r="M15" s="79">
        <v>1</v>
      </c>
      <c r="N15" s="82" t="s">
        <v>30</v>
      </c>
      <c r="O15" s="83" t="s">
        <v>26</v>
      </c>
      <c r="P15" s="53" t="s">
        <v>5</v>
      </c>
    </row>
    <row r="16" spans="1:25" s="10" customFormat="1" ht="20.100000000000001" customHeight="1" thickTop="1" thickBot="1">
      <c r="A16" s="441" t="s">
        <v>8</v>
      </c>
      <c r="B16" s="332"/>
      <c r="C16" s="598"/>
      <c r="D16" s="330"/>
      <c r="E16" s="442"/>
      <c r="F16" s="327"/>
      <c r="G16" s="327"/>
      <c r="H16" s="328"/>
      <c r="I16" s="329"/>
      <c r="J16" s="605"/>
      <c r="K16" s="605"/>
      <c r="L16" s="605"/>
      <c r="M16" s="494"/>
      <c r="N16" s="444"/>
      <c r="O16" s="445"/>
      <c r="P16" s="333"/>
    </row>
    <row r="17" spans="1:16" s="9" customFormat="1" ht="20.100000000000001" customHeight="1" thickTop="1" thickBot="1">
      <c r="A17" s="334"/>
      <c r="B17" s="670">
        <v>0</v>
      </c>
      <c r="C17" s="688">
        <v>0</v>
      </c>
      <c r="D17" s="672">
        <v>0</v>
      </c>
      <c r="E17" s="673">
        <v>0</v>
      </c>
      <c r="F17" s="660">
        <v>0</v>
      </c>
      <c r="G17" s="335"/>
      <c r="H17" s="674">
        <v>0</v>
      </c>
      <c r="I17" s="672">
        <v>0</v>
      </c>
      <c r="J17" s="672">
        <v>0</v>
      </c>
      <c r="K17" s="672">
        <v>0</v>
      </c>
      <c r="L17" s="673">
        <v>0</v>
      </c>
      <c r="M17" s="446"/>
      <c r="N17" s="447"/>
      <c r="O17" s="448">
        <v>0.13</v>
      </c>
      <c r="P17" s="73"/>
    </row>
    <row r="18" spans="1:16" ht="15" customHeight="1" thickTop="1">
      <c r="A18" s="374"/>
      <c r="B18" s="495"/>
      <c r="C18" s="599"/>
      <c r="D18" s="496"/>
      <c r="E18" s="497"/>
      <c r="F18" s="498"/>
      <c r="G18" s="498"/>
      <c r="H18" s="499"/>
      <c r="I18" s="616"/>
      <c r="J18" s="616"/>
      <c r="K18" s="616"/>
      <c r="L18" s="617"/>
      <c r="M18" s="498"/>
      <c r="N18" s="500"/>
      <c r="O18" s="501"/>
      <c r="P18" s="474"/>
    </row>
    <row r="19" spans="1:16" ht="18" customHeight="1">
      <c r="A19" s="394" t="s">
        <v>78</v>
      </c>
      <c r="B19" s="382"/>
      <c r="C19" s="600"/>
      <c r="D19" s="395">
        <v>2</v>
      </c>
      <c r="E19" s="502"/>
      <c r="F19" s="503"/>
      <c r="G19" s="504">
        <f>(B19*$B$17)+(D19*$D$17)+(E19*E$17)+(F19*F$17)</f>
        <v>0</v>
      </c>
      <c r="H19" s="505"/>
      <c r="I19" s="618"/>
      <c r="J19" s="618"/>
      <c r="K19" s="618"/>
      <c r="L19" s="619"/>
      <c r="M19" s="689">
        <f>(H19*H$17)+(I19*I$17)</f>
        <v>0</v>
      </c>
      <c r="N19" s="690">
        <f>G19+M19</f>
        <v>0</v>
      </c>
      <c r="O19" s="651">
        <f>N19*O$17</f>
        <v>0</v>
      </c>
      <c r="P19" s="687">
        <f>N19+O19</f>
        <v>0</v>
      </c>
    </row>
    <row r="20" spans="1:16" ht="18" customHeight="1">
      <c r="A20" s="394" t="s">
        <v>79</v>
      </c>
      <c r="B20" s="382"/>
      <c r="C20" s="600">
        <v>2</v>
      </c>
      <c r="D20" s="395"/>
      <c r="E20" s="502"/>
      <c r="F20" s="503"/>
      <c r="G20" s="504">
        <f>(C20*$C$17)+(D20*$D$17)+(E20*E$17)+(F20*F$17)</f>
        <v>0</v>
      </c>
      <c r="H20" s="505"/>
      <c r="I20" s="618"/>
      <c r="J20" s="618"/>
      <c r="K20" s="618"/>
      <c r="L20" s="619"/>
      <c r="M20" s="689">
        <f>(H20*H$17)+(I20*I$17)</f>
        <v>0</v>
      </c>
      <c r="N20" s="690">
        <f>G20+M20</f>
        <v>0</v>
      </c>
      <c r="O20" s="651">
        <f>N20*O$17</f>
        <v>0</v>
      </c>
      <c r="P20" s="687">
        <f>N20+O20</f>
        <v>0</v>
      </c>
    </row>
    <row r="21" spans="1:16" ht="15" customHeight="1">
      <c r="A21" s="394"/>
      <c r="B21" s="382"/>
      <c r="C21" s="600"/>
      <c r="D21" s="395"/>
      <c r="E21" s="502"/>
      <c r="F21" s="503"/>
      <c r="G21" s="504"/>
      <c r="H21" s="505"/>
      <c r="I21" s="618"/>
      <c r="J21" s="618"/>
      <c r="K21" s="618"/>
      <c r="L21" s="619"/>
      <c r="M21" s="504"/>
      <c r="N21" s="507"/>
      <c r="O21" s="363"/>
      <c r="P21" s="508"/>
    </row>
    <row r="22" spans="1:16" ht="18" customHeight="1">
      <c r="A22" s="394" t="s">
        <v>93</v>
      </c>
      <c r="B22" s="382"/>
      <c r="C22" s="600"/>
      <c r="D22" s="395">
        <v>3</v>
      </c>
      <c r="E22" s="502"/>
      <c r="F22" s="503"/>
      <c r="G22" s="504">
        <f>(B22*$B$17)+(D22*$D$17)+(E22*E$17)+(F22*F$17)</f>
        <v>0</v>
      </c>
      <c r="H22" s="505"/>
      <c r="I22" s="618"/>
      <c r="J22" s="618"/>
      <c r="K22" s="618"/>
      <c r="L22" s="619"/>
      <c r="M22" s="689">
        <f>(H22*H$17)+(I22*I$17)</f>
        <v>0</v>
      </c>
      <c r="N22" s="690">
        <f>G22+M22</f>
        <v>0</v>
      </c>
      <c r="O22" s="651">
        <f t="shared" ref="O22:O47" si="0">N22*O$17</f>
        <v>0</v>
      </c>
      <c r="P22" s="687">
        <f>N22+O22</f>
        <v>0</v>
      </c>
    </row>
    <row r="23" spans="1:16" ht="18" customHeight="1">
      <c r="A23" s="394" t="s">
        <v>94</v>
      </c>
      <c r="B23" s="382"/>
      <c r="C23" s="600">
        <v>1</v>
      </c>
      <c r="D23" s="395"/>
      <c r="E23" s="502"/>
      <c r="F23" s="503"/>
      <c r="G23" s="504">
        <f>(C23*$C$17)+(D23*$D$17)+(E23*E$17)+(F23*F$17)</f>
        <v>0</v>
      </c>
      <c r="H23" s="505"/>
      <c r="I23" s="618"/>
      <c r="J23" s="618"/>
      <c r="K23" s="618"/>
      <c r="L23" s="619"/>
      <c r="M23" s="689">
        <f>(H23*H$17)+(I23*I$17)</f>
        <v>0</v>
      </c>
      <c r="N23" s="690">
        <f>G23+M23</f>
        <v>0</v>
      </c>
      <c r="O23" s="651">
        <f t="shared" si="0"/>
        <v>0</v>
      </c>
      <c r="P23" s="687">
        <f>N23+O23</f>
        <v>0</v>
      </c>
    </row>
    <row r="24" spans="1:16" ht="15" customHeight="1">
      <c r="A24" s="394"/>
      <c r="B24" s="382"/>
      <c r="C24" s="600"/>
      <c r="D24" s="395"/>
      <c r="E24" s="502"/>
      <c r="F24" s="503"/>
      <c r="G24" s="504"/>
      <c r="H24" s="505"/>
      <c r="I24" s="618"/>
      <c r="J24" s="618"/>
      <c r="K24" s="618"/>
      <c r="L24" s="619"/>
      <c r="M24" s="504"/>
      <c r="N24" s="507"/>
      <c r="O24" s="363"/>
      <c r="P24" s="508"/>
    </row>
    <row r="25" spans="1:16" ht="18" customHeight="1">
      <c r="A25" s="394" t="s">
        <v>95</v>
      </c>
      <c r="B25" s="382"/>
      <c r="C25" s="600"/>
      <c r="D25" s="395">
        <v>3</v>
      </c>
      <c r="E25" s="502"/>
      <c r="F25" s="503"/>
      <c r="G25" s="504">
        <f>(B25*$B$17)+(D25*$D$17)+(E25*E$17)+(F25*F$17)</f>
        <v>0</v>
      </c>
      <c r="H25" s="505"/>
      <c r="I25" s="618"/>
      <c r="J25" s="618"/>
      <c r="K25" s="618"/>
      <c r="L25" s="619"/>
      <c r="M25" s="689">
        <f>(H25*H$17)+(I25*I$17)</f>
        <v>0</v>
      </c>
      <c r="N25" s="690">
        <f>G25+M25</f>
        <v>0</v>
      </c>
      <c r="O25" s="651">
        <f t="shared" si="0"/>
        <v>0</v>
      </c>
      <c r="P25" s="687">
        <f>N25+O25</f>
        <v>0</v>
      </c>
    </row>
    <row r="26" spans="1:16" ht="18" customHeight="1">
      <c r="A26" s="394" t="s">
        <v>115</v>
      </c>
      <c r="B26" s="382"/>
      <c r="C26" s="600">
        <v>2</v>
      </c>
      <c r="D26" s="395"/>
      <c r="E26" s="502"/>
      <c r="F26" s="503"/>
      <c r="G26" s="504">
        <f>(C26*$C$17)+(D26*$D$17)+(E26*E$17)+(F26*F$17)</f>
        <v>0</v>
      </c>
      <c r="H26" s="505"/>
      <c r="I26" s="618"/>
      <c r="J26" s="618"/>
      <c r="K26" s="618"/>
      <c r="L26" s="619"/>
      <c r="M26" s="689">
        <f>(H26*H$17)+(I26*I$17)</f>
        <v>0</v>
      </c>
      <c r="N26" s="690">
        <f>G26+M26</f>
        <v>0</v>
      </c>
      <c r="O26" s="651">
        <f t="shared" si="0"/>
        <v>0</v>
      </c>
      <c r="P26" s="687">
        <f>N26+O26</f>
        <v>0</v>
      </c>
    </row>
    <row r="27" spans="1:16" ht="18" customHeight="1">
      <c r="A27" s="394" t="s">
        <v>116</v>
      </c>
      <c r="B27" s="382"/>
      <c r="C27" s="600"/>
      <c r="D27" s="395">
        <v>4</v>
      </c>
      <c r="E27" s="502"/>
      <c r="F27" s="503"/>
      <c r="G27" s="504">
        <f>(B27*$B$17)+(D27*$D$17)+(E27*E$17)+(F27*F$17)</f>
        <v>0</v>
      </c>
      <c r="H27" s="505"/>
      <c r="I27" s="618"/>
      <c r="J27" s="618"/>
      <c r="K27" s="618"/>
      <c r="L27" s="619"/>
      <c r="M27" s="689">
        <f>(H27*H$17)+(I27*I$17)</f>
        <v>0</v>
      </c>
      <c r="N27" s="690">
        <f>G27+M27</f>
        <v>0</v>
      </c>
      <c r="O27" s="651">
        <f t="shared" si="0"/>
        <v>0</v>
      </c>
      <c r="P27" s="687">
        <f>N27+O27</f>
        <v>0</v>
      </c>
    </row>
    <row r="28" spans="1:16" ht="15" customHeight="1">
      <c r="A28" s="394"/>
      <c r="B28" s="382"/>
      <c r="C28" s="600"/>
      <c r="D28" s="383"/>
      <c r="E28" s="509"/>
      <c r="F28" s="504"/>
      <c r="G28" s="504"/>
      <c r="H28" s="505"/>
      <c r="I28" s="618"/>
      <c r="J28" s="618"/>
      <c r="K28" s="618"/>
      <c r="L28" s="619"/>
      <c r="M28" s="506"/>
      <c r="N28" s="507"/>
      <c r="O28" s="363"/>
      <c r="P28" s="508"/>
    </row>
    <row r="29" spans="1:16" ht="18" customHeight="1">
      <c r="A29" s="394" t="s">
        <v>38</v>
      </c>
      <c r="B29" s="382"/>
      <c r="C29" s="600"/>
      <c r="D29" s="395">
        <v>2</v>
      </c>
      <c r="E29" s="502"/>
      <c r="F29" s="503"/>
      <c r="G29" s="504">
        <f>(B29*$B$17)+(D29*$D$17)+(E29*E$17)+(F29*F$17)</f>
        <v>0</v>
      </c>
      <c r="H29" s="505"/>
      <c r="I29" s="618"/>
      <c r="J29" s="618"/>
      <c r="K29" s="618"/>
      <c r="L29" s="619"/>
      <c r="M29" s="689">
        <f>(H29*H$17)+(I29*I$17)</f>
        <v>0</v>
      </c>
      <c r="N29" s="690">
        <f>G29+M29</f>
        <v>0</v>
      </c>
      <c r="O29" s="651">
        <f t="shared" si="0"/>
        <v>0</v>
      </c>
      <c r="P29" s="687">
        <f>N29+O29</f>
        <v>0</v>
      </c>
    </row>
    <row r="30" spans="1:16" ht="18" customHeight="1">
      <c r="A30" s="394" t="s">
        <v>39</v>
      </c>
      <c r="B30" s="382"/>
      <c r="C30" s="600">
        <v>1</v>
      </c>
      <c r="D30" s="395"/>
      <c r="E30" s="502"/>
      <c r="F30" s="503"/>
      <c r="G30" s="504">
        <f>(C30*$C$17)+(D30*$D$17)+(E30*E$17)+(F30*F$17)</f>
        <v>0</v>
      </c>
      <c r="H30" s="505"/>
      <c r="I30" s="618"/>
      <c r="J30" s="618"/>
      <c r="K30" s="618"/>
      <c r="L30" s="619"/>
      <c r="M30" s="689">
        <f>(H30*H$17)+(I30*I$17)</f>
        <v>0</v>
      </c>
      <c r="N30" s="690">
        <f>G30+M30</f>
        <v>0</v>
      </c>
      <c r="O30" s="651">
        <f t="shared" si="0"/>
        <v>0</v>
      </c>
      <c r="P30" s="687">
        <f>N30+O30</f>
        <v>0</v>
      </c>
    </row>
    <row r="31" spans="1:16" ht="15" customHeight="1">
      <c r="A31" s="394"/>
      <c r="B31" s="382"/>
      <c r="C31" s="600"/>
      <c r="D31" s="395"/>
      <c r="E31" s="502"/>
      <c r="F31" s="503"/>
      <c r="G31" s="504"/>
      <c r="H31" s="505"/>
      <c r="I31" s="618"/>
      <c r="J31" s="618"/>
      <c r="K31" s="618"/>
      <c r="L31" s="619"/>
      <c r="M31" s="504"/>
      <c r="N31" s="507"/>
      <c r="O31" s="363"/>
      <c r="P31" s="508"/>
    </row>
    <row r="32" spans="1:16" ht="18" customHeight="1">
      <c r="A32" s="394" t="s">
        <v>80</v>
      </c>
      <c r="B32" s="382"/>
      <c r="C32" s="600"/>
      <c r="D32" s="395">
        <v>3</v>
      </c>
      <c r="E32" s="502"/>
      <c r="F32" s="503"/>
      <c r="G32" s="504">
        <f>(B32*$B$17)+(D32*$D$17)+(E32*E$17)+(F32*F$17)</f>
        <v>0</v>
      </c>
      <c r="H32" s="505"/>
      <c r="I32" s="618"/>
      <c r="J32" s="618"/>
      <c r="K32" s="618"/>
      <c r="L32" s="619"/>
      <c r="M32" s="689">
        <f>(H32*H$17)+(I32*I$17)</f>
        <v>0</v>
      </c>
      <c r="N32" s="690">
        <f>G32+M32</f>
        <v>0</v>
      </c>
      <c r="O32" s="651">
        <f t="shared" si="0"/>
        <v>0</v>
      </c>
      <c r="P32" s="687">
        <f>N32+O32</f>
        <v>0</v>
      </c>
    </row>
    <row r="33" spans="1:24" ht="15" customHeight="1">
      <c r="A33" s="394"/>
      <c r="B33" s="382"/>
      <c r="C33" s="600"/>
      <c r="D33" s="383"/>
      <c r="E33" s="509"/>
      <c r="F33" s="504"/>
      <c r="G33" s="504"/>
      <c r="H33" s="505"/>
      <c r="I33" s="618"/>
      <c r="J33" s="618"/>
      <c r="K33" s="618"/>
      <c r="L33" s="619"/>
      <c r="M33" s="506"/>
      <c r="N33" s="507"/>
      <c r="O33" s="363"/>
      <c r="P33" s="508"/>
    </row>
    <row r="34" spans="1:24" ht="18" customHeight="1">
      <c r="A34" s="394" t="s">
        <v>81</v>
      </c>
      <c r="B34" s="382"/>
      <c r="C34" s="600"/>
      <c r="D34" s="395">
        <v>2</v>
      </c>
      <c r="E34" s="502"/>
      <c r="F34" s="503"/>
      <c r="G34" s="504">
        <f>(B34*$B$17)+(D34*$D$17)+(E34*E$17)+(F34*F$17)</f>
        <v>0</v>
      </c>
      <c r="H34" s="505"/>
      <c r="I34" s="618"/>
      <c r="J34" s="618"/>
      <c r="K34" s="618"/>
      <c r="L34" s="619"/>
      <c r="M34" s="689">
        <f>(H34*H$17)+(I34*I$17)</f>
        <v>0</v>
      </c>
      <c r="N34" s="690">
        <f>G34+M34</f>
        <v>0</v>
      </c>
      <c r="O34" s="651">
        <f t="shared" si="0"/>
        <v>0</v>
      </c>
      <c r="P34" s="687">
        <f>N34+O34</f>
        <v>0</v>
      </c>
    </row>
    <row r="35" spans="1:24" ht="18" customHeight="1">
      <c r="A35" s="394" t="s">
        <v>82</v>
      </c>
      <c r="B35" s="382"/>
      <c r="C35" s="600">
        <v>2</v>
      </c>
      <c r="D35" s="395"/>
      <c r="E35" s="502"/>
      <c r="F35" s="503"/>
      <c r="G35" s="504">
        <f>(C35*$C$17)+(D35*$D$17)+(E35*E$17)+(F35*F$17)</f>
        <v>0</v>
      </c>
      <c r="H35" s="505"/>
      <c r="I35" s="618"/>
      <c r="J35" s="618"/>
      <c r="K35" s="618"/>
      <c r="L35" s="619"/>
      <c r="M35" s="689">
        <f>(H35*H$17)+(I35*I$17)</f>
        <v>0</v>
      </c>
      <c r="N35" s="690">
        <f>G35+M35</f>
        <v>0</v>
      </c>
      <c r="O35" s="651">
        <f t="shared" si="0"/>
        <v>0</v>
      </c>
      <c r="P35" s="687">
        <f>N35+O35</f>
        <v>0</v>
      </c>
    </row>
    <row r="36" spans="1:24" ht="15" customHeight="1">
      <c r="A36" s="394"/>
      <c r="B36" s="382"/>
      <c r="C36" s="600"/>
      <c r="D36" s="395"/>
      <c r="E36" s="502"/>
      <c r="F36" s="503"/>
      <c r="G36" s="504"/>
      <c r="H36" s="505"/>
      <c r="I36" s="618"/>
      <c r="J36" s="618"/>
      <c r="K36" s="618"/>
      <c r="L36" s="619"/>
      <c r="M36" s="504"/>
      <c r="N36" s="507"/>
      <c r="O36" s="363"/>
      <c r="P36" s="508"/>
    </row>
    <row r="37" spans="1:24" ht="18" customHeight="1">
      <c r="A37" s="394" t="s">
        <v>96</v>
      </c>
      <c r="B37" s="382"/>
      <c r="C37" s="600"/>
      <c r="D37" s="395">
        <v>3</v>
      </c>
      <c r="E37" s="502"/>
      <c r="F37" s="503"/>
      <c r="G37" s="504">
        <f>(B37*$B$17)+(D37*$D$17)+(E37*E$17)+(F37*F$17)</f>
        <v>0</v>
      </c>
      <c r="H37" s="505"/>
      <c r="I37" s="618"/>
      <c r="J37" s="618"/>
      <c r="K37" s="618"/>
      <c r="L37" s="619"/>
      <c r="M37" s="689">
        <f>(H37*H$17)+(I37*I$17)</f>
        <v>0</v>
      </c>
      <c r="N37" s="690">
        <f>G37+M37</f>
        <v>0</v>
      </c>
      <c r="O37" s="651">
        <f t="shared" si="0"/>
        <v>0</v>
      </c>
      <c r="P37" s="687">
        <f>N37+O37</f>
        <v>0</v>
      </c>
    </row>
    <row r="38" spans="1:24" ht="18" customHeight="1">
      <c r="A38" s="394" t="s">
        <v>97</v>
      </c>
      <c r="B38" s="382"/>
      <c r="C38" s="600">
        <v>1</v>
      </c>
      <c r="D38" s="395"/>
      <c r="E38" s="502"/>
      <c r="F38" s="503"/>
      <c r="G38" s="504">
        <f>(C38*$C$17)+(D38*$D$17)+(E38*E$17)+(F38*F$17)</f>
        <v>0</v>
      </c>
      <c r="H38" s="505"/>
      <c r="I38" s="618"/>
      <c r="J38" s="618"/>
      <c r="K38" s="618"/>
      <c r="L38" s="619"/>
      <c r="M38" s="689">
        <f>(H38*H$17)+(I38*I$17)</f>
        <v>0</v>
      </c>
      <c r="N38" s="690">
        <f>G38+M38</f>
        <v>0</v>
      </c>
      <c r="O38" s="651">
        <f t="shared" si="0"/>
        <v>0</v>
      </c>
      <c r="P38" s="687">
        <f>N38+O38</f>
        <v>0</v>
      </c>
    </row>
    <row r="39" spans="1:24" s="100" customFormat="1" ht="30" customHeight="1">
      <c r="A39" s="510" t="s">
        <v>117</v>
      </c>
      <c r="B39" s="511"/>
      <c r="C39" s="601"/>
      <c r="D39" s="512">
        <v>5</v>
      </c>
      <c r="E39" s="513"/>
      <c r="F39" s="514"/>
      <c r="G39" s="504">
        <f>(B39*$B$17)+(D39*$D$17)+(E39*E$17)+(F39*F$17)</f>
        <v>0</v>
      </c>
      <c r="H39" s="515"/>
      <c r="I39" s="620"/>
      <c r="J39" s="620"/>
      <c r="K39" s="620"/>
      <c r="L39" s="621"/>
      <c r="M39" s="691">
        <f>(H39*H$17)+(I39*I$17)</f>
        <v>0</v>
      </c>
      <c r="N39" s="692">
        <f>G39+M39</f>
        <v>0</v>
      </c>
      <c r="O39" s="693">
        <f t="shared" si="0"/>
        <v>0</v>
      </c>
      <c r="P39" s="694">
        <f>N39+O39</f>
        <v>0</v>
      </c>
      <c r="Q39" s="98"/>
      <c r="R39" s="98"/>
      <c r="S39" s="98"/>
      <c r="T39" s="98"/>
      <c r="U39" s="98"/>
      <c r="V39" s="99"/>
      <c r="W39" s="99"/>
      <c r="X39" s="99"/>
    </row>
    <row r="40" spans="1:24" ht="15" customHeight="1">
      <c r="A40" s="394"/>
      <c r="B40" s="382"/>
      <c r="C40" s="600"/>
      <c r="D40" s="383"/>
      <c r="E40" s="509"/>
      <c r="F40" s="504"/>
      <c r="G40" s="504"/>
      <c r="H40" s="505"/>
      <c r="I40" s="618"/>
      <c r="J40" s="618"/>
      <c r="K40" s="618"/>
      <c r="L40" s="619"/>
      <c r="M40" s="506"/>
      <c r="N40" s="507"/>
      <c r="O40" s="363"/>
      <c r="P40" s="508"/>
    </row>
    <row r="41" spans="1:24" ht="18" customHeight="1">
      <c r="A41" s="394" t="s">
        <v>83</v>
      </c>
      <c r="B41" s="382"/>
      <c r="C41" s="600">
        <v>2</v>
      </c>
      <c r="D41" s="395"/>
      <c r="E41" s="502"/>
      <c r="F41" s="503"/>
      <c r="G41" s="504">
        <f>(C41*$C$17)+(D41*$D$17)+(E41*E$17)+(F41*F$17)</f>
        <v>0</v>
      </c>
      <c r="H41" s="505"/>
      <c r="I41" s="618"/>
      <c r="J41" s="618"/>
      <c r="K41" s="618"/>
      <c r="L41" s="619"/>
      <c r="M41" s="689">
        <f>(H41*H$17)+(I41*I$17)</f>
        <v>0</v>
      </c>
      <c r="N41" s="690">
        <f>G41+M41</f>
        <v>0</v>
      </c>
      <c r="O41" s="651">
        <f t="shared" si="0"/>
        <v>0</v>
      </c>
      <c r="P41" s="687">
        <f>N41+O41</f>
        <v>0</v>
      </c>
    </row>
    <row r="42" spans="1:24" ht="15" customHeight="1">
      <c r="A42" s="394"/>
      <c r="B42" s="382"/>
      <c r="C42" s="600"/>
      <c r="D42" s="395"/>
      <c r="E42" s="502"/>
      <c r="F42" s="503"/>
      <c r="G42" s="504"/>
      <c r="H42" s="505"/>
      <c r="I42" s="618"/>
      <c r="J42" s="618"/>
      <c r="K42" s="618"/>
      <c r="L42" s="619"/>
      <c r="M42" s="504"/>
      <c r="N42" s="507"/>
      <c r="O42" s="363"/>
      <c r="P42" s="508"/>
    </row>
    <row r="43" spans="1:24" ht="18" customHeight="1">
      <c r="A43" s="394" t="s">
        <v>84</v>
      </c>
      <c r="B43" s="382"/>
      <c r="C43" s="600">
        <v>5</v>
      </c>
      <c r="D43" s="395"/>
      <c r="E43" s="502"/>
      <c r="F43" s="503"/>
      <c r="G43" s="504">
        <f>(C43*$C$17)+(D43*$D$17)+(E43*E$17)+(F43*F$17)</f>
        <v>0</v>
      </c>
      <c r="H43" s="505"/>
      <c r="I43" s="618">
        <v>8</v>
      </c>
      <c r="J43" s="618">
        <v>12.5</v>
      </c>
      <c r="K43" s="618">
        <v>8</v>
      </c>
      <c r="L43" s="624">
        <v>2</v>
      </c>
      <c r="M43" s="695">
        <f>(H43*H$17)+(I43*I$17)+(J43*J$17)+(K43*K$17)+(L43*L$17)</f>
        <v>0</v>
      </c>
      <c r="N43" s="690">
        <f>G43+M43</f>
        <v>0</v>
      </c>
      <c r="O43" s="651">
        <f t="shared" si="0"/>
        <v>0</v>
      </c>
      <c r="P43" s="687">
        <f>N43+O43</f>
        <v>0</v>
      </c>
    </row>
    <row r="44" spans="1:24" ht="18" customHeight="1">
      <c r="A44" s="394" t="s">
        <v>85</v>
      </c>
      <c r="B44" s="382"/>
      <c r="C44" s="600">
        <v>2</v>
      </c>
      <c r="D44" s="395"/>
      <c r="E44" s="502"/>
      <c r="F44" s="503"/>
      <c r="G44" s="504">
        <f>(C44*$C$17)+(D44*$D$17)+(E44*E$17)+(F44*F$17)</f>
        <v>0</v>
      </c>
      <c r="H44" s="505"/>
      <c r="I44" s="618">
        <v>8</v>
      </c>
      <c r="J44" s="618">
        <v>11</v>
      </c>
      <c r="K44" s="618">
        <v>8</v>
      </c>
      <c r="L44" s="625">
        <v>2</v>
      </c>
      <c r="M44" s="695">
        <f>(H44*H$17)+(I44*I$17)+(J44*J$17)+(K44*K$17)+(L44*L$17)</f>
        <v>0</v>
      </c>
      <c r="N44" s="690">
        <f>G44+M44</f>
        <v>0</v>
      </c>
      <c r="O44" s="651">
        <f t="shared" si="0"/>
        <v>0</v>
      </c>
      <c r="P44" s="687">
        <f>N44+O44</f>
        <v>0</v>
      </c>
    </row>
    <row r="45" spans="1:24" ht="15" customHeight="1">
      <c r="A45" s="374"/>
      <c r="B45" s="382"/>
      <c r="C45" s="600"/>
      <c r="D45" s="383"/>
      <c r="E45" s="509"/>
      <c r="F45" s="504"/>
      <c r="G45" s="504"/>
      <c r="H45" s="505"/>
      <c r="I45" s="618"/>
      <c r="J45" s="618"/>
      <c r="K45" s="618"/>
      <c r="L45" s="619"/>
      <c r="M45" s="504"/>
      <c r="N45" s="507"/>
      <c r="O45" s="363"/>
      <c r="P45" s="508"/>
    </row>
    <row r="46" spans="1:24" ht="18" customHeight="1">
      <c r="A46" s="394" t="s">
        <v>86</v>
      </c>
      <c r="B46" s="382"/>
      <c r="C46" s="600"/>
      <c r="D46" s="395">
        <v>3</v>
      </c>
      <c r="E46" s="502"/>
      <c r="F46" s="503"/>
      <c r="G46" s="504">
        <f>(B46*$B$17)+(D46*$D$17)+(E46*E$17)+(F46*F$17)</f>
        <v>0</v>
      </c>
      <c r="H46" s="505"/>
      <c r="I46" s="618"/>
      <c r="J46" s="618"/>
      <c r="K46" s="618"/>
      <c r="L46" s="619"/>
      <c r="M46" s="689">
        <f>(H46*H$17)+(I46*I$17)</f>
        <v>0</v>
      </c>
      <c r="N46" s="690">
        <f>G46+M46</f>
        <v>0</v>
      </c>
      <c r="O46" s="651">
        <f t="shared" si="0"/>
        <v>0</v>
      </c>
      <c r="P46" s="687">
        <f>N46+O46</f>
        <v>0</v>
      </c>
    </row>
    <row r="47" spans="1:24" ht="18" customHeight="1">
      <c r="A47" s="394" t="s">
        <v>87</v>
      </c>
      <c r="B47" s="382"/>
      <c r="C47" s="600">
        <v>1</v>
      </c>
      <c r="D47" s="395"/>
      <c r="E47" s="502"/>
      <c r="F47" s="503"/>
      <c r="G47" s="504">
        <f>(C47*$C$17)+(D47*$D$17)+(E47*E$17)+(F47*F$17)</f>
        <v>0</v>
      </c>
      <c r="H47" s="505"/>
      <c r="I47" s="618"/>
      <c r="J47" s="618"/>
      <c r="K47" s="618"/>
      <c r="L47" s="619"/>
      <c r="M47" s="689">
        <f>(H47*H$17)+(I47*I$17)</f>
        <v>0</v>
      </c>
      <c r="N47" s="690">
        <f>G47+M47</f>
        <v>0</v>
      </c>
      <c r="O47" s="651">
        <f t="shared" si="0"/>
        <v>0</v>
      </c>
      <c r="P47" s="687">
        <f>N47+O47</f>
        <v>0</v>
      </c>
    </row>
    <row r="48" spans="1:24" ht="15" customHeight="1">
      <c r="A48" s="374"/>
      <c r="B48" s="382"/>
      <c r="C48" s="600"/>
      <c r="D48" s="383"/>
      <c r="E48" s="509"/>
      <c r="F48" s="504"/>
      <c r="G48" s="504"/>
      <c r="H48" s="505"/>
      <c r="I48" s="618"/>
      <c r="J48" s="618"/>
      <c r="K48" s="618"/>
      <c r="L48" s="619"/>
      <c r="M48" s="504"/>
      <c r="N48" s="507"/>
      <c r="O48" s="363"/>
      <c r="P48" s="508"/>
    </row>
    <row r="49" spans="1:26" ht="15" customHeight="1">
      <c r="A49" s="374"/>
      <c r="B49" s="382"/>
      <c r="C49" s="600"/>
      <c r="D49" s="383"/>
      <c r="E49" s="509"/>
      <c r="F49" s="504"/>
      <c r="G49" s="504"/>
      <c r="H49" s="505"/>
      <c r="I49" s="618"/>
      <c r="J49" s="618"/>
      <c r="K49" s="618"/>
      <c r="L49" s="619"/>
      <c r="M49" s="504"/>
      <c r="N49" s="507"/>
      <c r="O49" s="363"/>
      <c r="P49" s="508"/>
    </row>
    <row r="50" spans="1:26" ht="15" customHeight="1">
      <c r="A50" s="374"/>
      <c r="B50" s="382"/>
      <c r="C50" s="600"/>
      <c r="D50" s="383"/>
      <c r="E50" s="509"/>
      <c r="F50" s="504"/>
      <c r="G50" s="504"/>
      <c r="H50" s="505"/>
      <c r="I50" s="618"/>
      <c r="J50" s="618"/>
      <c r="K50" s="618"/>
      <c r="L50" s="619"/>
      <c r="M50" s="504"/>
      <c r="N50" s="507"/>
      <c r="O50" s="363"/>
      <c r="P50" s="508"/>
    </row>
    <row r="51" spans="1:26" ht="15" customHeight="1" thickBot="1">
      <c r="A51" s="374"/>
      <c r="B51" s="516"/>
      <c r="C51" s="602"/>
      <c r="D51" s="517"/>
      <c r="E51" s="518"/>
      <c r="F51" s="519"/>
      <c r="G51" s="519"/>
      <c r="H51" s="499"/>
      <c r="I51" s="622"/>
      <c r="J51" s="622"/>
      <c r="K51" s="622"/>
      <c r="L51" s="623"/>
      <c r="M51" s="506"/>
      <c r="N51" s="500"/>
      <c r="O51" s="501"/>
      <c r="P51" s="520"/>
    </row>
    <row r="52" spans="1:26" ht="15" customHeight="1" thickTop="1">
      <c r="A52" s="488"/>
      <c r="B52" s="521"/>
      <c r="C52" s="603"/>
      <c r="D52" s="341"/>
      <c r="E52" s="341"/>
      <c r="F52" s="522"/>
      <c r="G52" s="523"/>
      <c r="H52" s="523"/>
      <c r="I52" s="524"/>
      <c r="J52" s="606"/>
      <c r="K52" s="606"/>
      <c r="L52" s="606"/>
      <c r="M52" s="525"/>
      <c r="N52" s="526"/>
      <c r="O52" s="527"/>
      <c r="P52" s="528"/>
      <c r="Q52" s="95"/>
      <c r="V52" s="14"/>
      <c r="W52" s="14"/>
      <c r="X52" s="14"/>
      <c r="Y52" s="14"/>
      <c r="Z52" s="26"/>
    </row>
    <row r="53" spans="1:26" ht="35.1" customHeight="1">
      <c r="A53" s="72"/>
      <c r="B53" s="892" t="s">
        <v>183</v>
      </c>
      <c r="C53" s="893"/>
      <c r="D53" s="894"/>
      <c r="E53" s="894"/>
      <c r="F53" s="894"/>
      <c r="G53" s="894"/>
      <c r="H53" s="894"/>
      <c r="I53" s="894"/>
      <c r="J53" s="893"/>
      <c r="K53" s="893"/>
      <c r="L53" s="893"/>
      <c r="M53" s="895"/>
      <c r="N53" s="685">
        <v>0</v>
      </c>
      <c r="O53" s="686">
        <f t="shared" ref="O53" si="1">N53*O$17</f>
        <v>0</v>
      </c>
      <c r="P53" s="687">
        <f>N53+O53</f>
        <v>0</v>
      </c>
      <c r="Q53" s="93"/>
      <c r="V53" s="14"/>
      <c r="W53" s="14"/>
      <c r="X53" s="14"/>
      <c r="Y53" s="14"/>
      <c r="Z53" s="26"/>
    </row>
    <row r="54" spans="1:26" ht="15" customHeight="1" thickBot="1">
      <c r="A54" s="529"/>
      <c r="B54" s="530"/>
      <c r="C54" s="604"/>
      <c r="D54" s="531"/>
      <c r="E54" s="531"/>
      <c r="F54" s="532"/>
      <c r="G54" s="533"/>
      <c r="H54" s="533"/>
      <c r="I54" s="534"/>
      <c r="J54" s="607"/>
      <c r="K54" s="607"/>
      <c r="L54" s="607"/>
      <c r="M54" s="535"/>
      <c r="N54" s="536"/>
      <c r="O54" s="92"/>
      <c r="P54" s="537"/>
      <c r="Q54" s="95"/>
      <c r="V54" s="14"/>
      <c r="W54" s="14"/>
      <c r="X54" s="14"/>
      <c r="Y54" s="14"/>
      <c r="Z54" s="26"/>
    </row>
    <row r="55" spans="1:26" ht="20.100000000000001" customHeight="1" thickTop="1">
      <c r="A55" s="805" t="s">
        <v>125</v>
      </c>
      <c r="B55" s="877" t="s">
        <v>164</v>
      </c>
      <c r="C55" s="878"/>
      <c r="D55" s="879"/>
      <c r="E55" s="879"/>
      <c r="F55" s="879"/>
      <c r="G55" s="879"/>
      <c r="H55" s="879"/>
      <c r="I55" s="879"/>
      <c r="J55" s="878"/>
      <c r="K55" s="878"/>
      <c r="L55" s="878"/>
      <c r="M55" s="879"/>
      <c r="N55" s="879"/>
      <c r="O55" s="880"/>
      <c r="P55" s="538"/>
      <c r="V55" s="14"/>
      <c r="W55" s="14"/>
      <c r="X55" s="14"/>
      <c r="Y55" s="26"/>
    </row>
    <row r="56" spans="1:26" ht="20.100000000000001" customHeight="1" thickBot="1">
      <c r="A56" s="806"/>
      <c r="B56" s="881" t="s">
        <v>165</v>
      </c>
      <c r="C56" s="882"/>
      <c r="D56" s="883"/>
      <c r="E56" s="883"/>
      <c r="F56" s="883"/>
      <c r="G56" s="883"/>
      <c r="H56" s="883"/>
      <c r="I56" s="883"/>
      <c r="J56" s="882"/>
      <c r="K56" s="882"/>
      <c r="L56" s="882"/>
      <c r="M56" s="883"/>
      <c r="N56" s="883"/>
      <c r="O56" s="884"/>
      <c r="P56" s="418"/>
      <c r="V56" s="14"/>
      <c r="W56" s="14"/>
      <c r="X56" s="14"/>
      <c r="Y56" s="26"/>
    </row>
    <row r="57" spans="1:26" ht="15" customHeight="1" thickTop="1" thickBot="1">
      <c r="A57" s="529"/>
      <c r="B57" s="530"/>
      <c r="C57" s="604"/>
      <c r="D57" s="531"/>
      <c r="E57" s="531"/>
      <c r="F57" s="532"/>
      <c r="G57" s="533"/>
      <c r="H57" s="533"/>
      <c r="I57" s="534"/>
      <c r="J57" s="607"/>
      <c r="K57" s="607"/>
      <c r="L57" s="607"/>
      <c r="M57" s="535"/>
      <c r="N57" s="536"/>
      <c r="O57" s="92"/>
      <c r="P57" s="537"/>
      <c r="Q57" s="95"/>
      <c r="V57" s="14"/>
      <c r="W57" s="14"/>
      <c r="X57" s="14"/>
      <c r="Y57" s="14"/>
      <c r="Z57" s="26"/>
    </row>
    <row r="58" spans="1:26" ht="30" customHeight="1" thickTop="1" thickBot="1">
      <c r="A58" s="66" t="s">
        <v>9</v>
      </c>
      <c r="B58" s="885" t="str">
        <f>'100 Series Decks'!B46</f>
        <v xml:space="preserve">     Hourly Rate for repairs and authorized service outside of contractual obligations is</v>
      </c>
      <c r="C58" s="886"/>
      <c r="D58" s="887"/>
      <c r="E58" s="887"/>
      <c r="F58" s="887"/>
      <c r="G58" s="887"/>
      <c r="H58" s="887"/>
      <c r="I58" s="887"/>
      <c r="J58" s="886"/>
      <c r="K58" s="886"/>
      <c r="L58" s="886"/>
      <c r="M58" s="887"/>
      <c r="N58" s="887"/>
      <c r="O58" s="888"/>
      <c r="P58" s="667">
        <f>'100 Series Decks'!G46</f>
        <v>0</v>
      </c>
      <c r="V58" s="14"/>
      <c r="W58" s="14"/>
      <c r="X58" s="14"/>
      <c r="Y58" s="26"/>
    </row>
    <row r="59" spans="1:26" ht="15" customHeight="1" thickTop="1">
      <c r="A59" s="808"/>
      <c r="B59" s="809"/>
      <c r="C59" s="851"/>
      <c r="D59" s="809"/>
      <c r="E59" s="809"/>
      <c r="F59" s="809"/>
      <c r="G59" s="809"/>
      <c r="H59" s="809"/>
      <c r="I59" s="809"/>
      <c r="J59" s="851"/>
      <c r="K59" s="851"/>
      <c r="L59" s="851"/>
      <c r="M59" s="809"/>
      <c r="N59" s="809"/>
      <c r="O59" s="809"/>
      <c r="P59" s="810"/>
      <c r="V59" s="14"/>
      <c r="W59" s="14"/>
      <c r="X59" s="14"/>
      <c r="Y59" s="26"/>
    </row>
    <row r="60" spans="1:26" ht="20.100000000000001" customHeight="1">
      <c r="A60" s="720" t="s">
        <v>21</v>
      </c>
      <c r="B60" s="721"/>
      <c r="C60" s="721"/>
      <c r="D60" s="721"/>
      <c r="E60" s="721"/>
      <c r="F60" s="721"/>
      <c r="G60" s="721"/>
      <c r="H60" s="721"/>
      <c r="I60" s="721"/>
      <c r="J60" s="721"/>
      <c r="K60" s="721"/>
      <c r="L60" s="721"/>
      <c r="M60" s="721"/>
      <c r="N60" s="721"/>
      <c r="O60" s="721"/>
      <c r="P60" s="722"/>
      <c r="V60" s="14"/>
      <c r="W60" s="14"/>
      <c r="X60" s="14"/>
      <c r="Y60" s="26"/>
    </row>
    <row r="61" spans="1:26" ht="15" customHeight="1">
      <c r="A61" s="814"/>
      <c r="B61" s="815"/>
      <c r="C61" s="815"/>
      <c r="D61" s="815"/>
      <c r="E61" s="815"/>
      <c r="F61" s="815"/>
      <c r="G61" s="815"/>
      <c r="H61" s="815"/>
      <c r="I61" s="815"/>
      <c r="J61" s="815"/>
      <c r="K61" s="815"/>
      <c r="L61" s="815"/>
      <c r="M61" s="815"/>
      <c r="N61" s="815"/>
      <c r="O61" s="815"/>
      <c r="P61" s="816"/>
      <c r="V61" s="14"/>
      <c r="W61" s="14"/>
      <c r="X61" s="14"/>
      <c r="Y61" s="26"/>
    </row>
    <row r="62" spans="1:26" ht="18" customHeight="1">
      <c r="A62" s="811" t="s">
        <v>169</v>
      </c>
      <c r="B62" s="812"/>
      <c r="C62" s="812"/>
      <c r="D62" s="812"/>
      <c r="E62" s="812"/>
      <c r="F62" s="812"/>
      <c r="G62" s="812"/>
      <c r="H62" s="812"/>
      <c r="I62" s="812"/>
      <c r="J62" s="812"/>
      <c r="K62" s="812"/>
      <c r="L62" s="812"/>
      <c r="M62" s="812"/>
      <c r="N62" s="812"/>
      <c r="O62" s="812"/>
      <c r="P62" s="813"/>
      <c r="V62" s="14"/>
      <c r="W62" s="14"/>
      <c r="X62" s="14"/>
      <c r="Y62" s="26"/>
    </row>
    <row r="63" spans="1:26" ht="18" customHeight="1">
      <c r="A63" s="811" t="s">
        <v>170</v>
      </c>
      <c r="B63" s="812"/>
      <c r="C63" s="812"/>
      <c r="D63" s="812"/>
      <c r="E63" s="812"/>
      <c r="F63" s="812"/>
      <c r="G63" s="812"/>
      <c r="H63" s="812"/>
      <c r="I63" s="812"/>
      <c r="J63" s="812"/>
      <c r="K63" s="812"/>
      <c r="L63" s="812"/>
      <c r="M63" s="812"/>
      <c r="N63" s="812"/>
      <c r="O63" s="812"/>
      <c r="P63" s="813"/>
      <c r="V63" s="14"/>
      <c r="W63" s="14"/>
      <c r="X63" s="14"/>
      <c r="Y63" s="26"/>
    </row>
    <row r="64" spans="1:26" ht="18" customHeight="1">
      <c r="A64" s="817" t="s">
        <v>171</v>
      </c>
      <c r="B64" s="818"/>
      <c r="C64" s="818"/>
      <c r="D64" s="818"/>
      <c r="E64" s="818"/>
      <c r="F64" s="818"/>
      <c r="G64" s="818"/>
      <c r="H64" s="818"/>
      <c r="I64" s="818"/>
      <c r="J64" s="818"/>
      <c r="K64" s="818"/>
      <c r="L64" s="818"/>
      <c r="M64" s="818"/>
      <c r="N64" s="818"/>
      <c r="O64" s="818"/>
      <c r="P64" s="819"/>
      <c r="V64" s="14"/>
      <c r="W64" s="14"/>
      <c r="X64" s="14"/>
      <c r="Y64" s="26"/>
    </row>
    <row r="65" spans="1:25" ht="18" customHeight="1">
      <c r="A65" s="811" t="s">
        <v>172</v>
      </c>
      <c r="B65" s="812"/>
      <c r="C65" s="812"/>
      <c r="D65" s="812"/>
      <c r="E65" s="812"/>
      <c r="F65" s="812"/>
      <c r="G65" s="812"/>
      <c r="H65" s="812"/>
      <c r="I65" s="812"/>
      <c r="J65" s="812"/>
      <c r="K65" s="812"/>
      <c r="L65" s="812"/>
      <c r="M65" s="812"/>
      <c r="N65" s="812"/>
      <c r="O65" s="812"/>
      <c r="P65" s="813"/>
      <c r="V65" s="14"/>
      <c r="W65" s="14"/>
      <c r="X65" s="14"/>
      <c r="Y65" s="26"/>
    </row>
    <row r="66" spans="1:25" ht="18" customHeight="1">
      <c r="A66" s="811" t="s">
        <v>173</v>
      </c>
      <c r="B66" s="812"/>
      <c r="C66" s="812"/>
      <c r="D66" s="812"/>
      <c r="E66" s="812"/>
      <c r="F66" s="812"/>
      <c r="G66" s="812"/>
      <c r="H66" s="812"/>
      <c r="I66" s="812"/>
      <c r="J66" s="812"/>
      <c r="K66" s="812"/>
      <c r="L66" s="812"/>
      <c r="M66" s="812"/>
      <c r="N66" s="812"/>
      <c r="O66" s="812"/>
      <c r="P66" s="813"/>
      <c r="V66" s="14"/>
      <c r="W66" s="14"/>
      <c r="X66" s="14"/>
      <c r="Y66" s="26"/>
    </row>
    <row r="67" spans="1:25" ht="18" customHeight="1">
      <c r="A67" s="811" t="s">
        <v>174</v>
      </c>
      <c r="B67" s="812"/>
      <c r="C67" s="812"/>
      <c r="D67" s="812"/>
      <c r="E67" s="812"/>
      <c r="F67" s="812"/>
      <c r="G67" s="812"/>
      <c r="H67" s="812"/>
      <c r="I67" s="812"/>
      <c r="J67" s="812"/>
      <c r="K67" s="812"/>
      <c r="L67" s="812"/>
      <c r="M67" s="812"/>
      <c r="N67" s="812"/>
      <c r="O67" s="812"/>
      <c r="P67" s="813"/>
      <c r="V67" s="14"/>
      <c r="W67" s="14"/>
      <c r="X67" s="14"/>
      <c r="Y67" s="26"/>
    </row>
    <row r="68" spans="1:25" ht="18" customHeight="1">
      <c r="A68" s="811" t="s">
        <v>175</v>
      </c>
      <c r="B68" s="812"/>
      <c r="C68" s="812"/>
      <c r="D68" s="812"/>
      <c r="E68" s="812"/>
      <c r="F68" s="812"/>
      <c r="G68" s="812"/>
      <c r="H68" s="812"/>
      <c r="I68" s="812"/>
      <c r="J68" s="812"/>
      <c r="K68" s="812"/>
      <c r="L68" s="812"/>
      <c r="M68" s="812"/>
      <c r="N68" s="812"/>
      <c r="O68" s="812"/>
      <c r="P68" s="813"/>
      <c r="V68" s="14"/>
      <c r="W68" s="14"/>
      <c r="X68" s="14"/>
      <c r="Y68" s="26"/>
    </row>
    <row r="69" spans="1:25" ht="18" customHeight="1">
      <c r="A69" s="811" t="s">
        <v>176</v>
      </c>
      <c r="B69" s="812"/>
      <c r="C69" s="812"/>
      <c r="D69" s="812"/>
      <c r="E69" s="812"/>
      <c r="F69" s="812"/>
      <c r="G69" s="812"/>
      <c r="H69" s="812"/>
      <c r="I69" s="812"/>
      <c r="J69" s="812"/>
      <c r="K69" s="812"/>
      <c r="L69" s="812"/>
      <c r="M69" s="812"/>
      <c r="N69" s="812"/>
      <c r="O69" s="812"/>
      <c r="P69" s="813"/>
      <c r="V69" s="14"/>
      <c r="W69" s="14"/>
      <c r="X69" s="14"/>
      <c r="Y69" s="26"/>
    </row>
    <row r="70" spans="1:25" ht="18" customHeight="1">
      <c r="A70" s="811" t="s">
        <v>177</v>
      </c>
      <c r="B70" s="812"/>
      <c r="C70" s="812"/>
      <c r="D70" s="812"/>
      <c r="E70" s="812"/>
      <c r="F70" s="812"/>
      <c r="G70" s="812"/>
      <c r="H70" s="812"/>
      <c r="I70" s="812"/>
      <c r="J70" s="812"/>
      <c r="K70" s="812"/>
      <c r="L70" s="812"/>
      <c r="M70" s="812"/>
      <c r="N70" s="812"/>
      <c r="O70" s="812"/>
      <c r="P70" s="813"/>
      <c r="V70" s="14"/>
      <c r="W70" s="14"/>
      <c r="X70" s="14"/>
      <c r="Y70" s="26"/>
    </row>
    <row r="71" spans="1:25" ht="15" customHeight="1">
      <c r="A71" s="60"/>
      <c r="P71" s="61"/>
      <c r="V71" s="14"/>
      <c r="W71" s="14"/>
      <c r="X71" s="14"/>
      <c r="Y71" s="26"/>
    </row>
    <row r="72" spans="1:25" ht="15" customHeight="1">
      <c r="A72" s="60"/>
      <c r="P72" s="61"/>
      <c r="V72" s="14"/>
      <c r="W72" s="14"/>
      <c r="X72" s="14"/>
      <c r="Y72" s="26"/>
    </row>
    <row r="73" spans="1:25" ht="20.100000000000001" customHeight="1">
      <c r="A73" s="60"/>
      <c r="I73" s="807" t="s">
        <v>31</v>
      </c>
      <c r="J73" s="807"/>
      <c r="K73" s="807"/>
      <c r="L73" s="807"/>
      <c r="M73" s="807"/>
      <c r="N73" s="807"/>
      <c r="P73" s="61"/>
      <c r="V73" s="14"/>
      <c r="W73" s="14"/>
      <c r="X73" s="14"/>
      <c r="Y73" s="26"/>
    </row>
    <row r="74" spans="1:25" ht="15" customHeight="1">
      <c r="A74" s="60"/>
      <c r="P74" s="61"/>
      <c r="V74" s="14"/>
      <c r="W74" s="14"/>
      <c r="X74" s="14"/>
      <c r="Y74" s="26"/>
    </row>
    <row r="75" spans="1:25" ht="15" customHeight="1">
      <c r="A75" s="60"/>
      <c r="P75" s="61"/>
      <c r="V75" s="14"/>
      <c r="W75" s="14"/>
      <c r="X75" s="14"/>
      <c r="Y75" s="26"/>
    </row>
    <row r="76" spans="1:25" ht="20.100000000000001" customHeight="1">
      <c r="A76" s="60"/>
      <c r="I76" s="807" t="s">
        <v>133</v>
      </c>
      <c r="J76" s="807"/>
      <c r="K76" s="807"/>
      <c r="L76" s="807"/>
      <c r="M76" s="807"/>
      <c r="N76" s="807"/>
      <c r="P76" s="61"/>
      <c r="V76" s="14"/>
      <c r="W76" s="14"/>
      <c r="X76" s="14"/>
      <c r="Y76" s="26"/>
    </row>
    <row r="77" spans="1:25" s="57" customFormat="1" ht="15" customHeight="1">
      <c r="A77" s="63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64"/>
      <c r="Q77" s="56"/>
      <c r="R77" s="56"/>
      <c r="S77" s="56"/>
      <c r="T77" s="56"/>
      <c r="U77" s="56"/>
      <c r="V77" s="56"/>
      <c r="W77" s="56"/>
      <c r="X77" s="56"/>
    </row>
    <row r="78" spans="1:25" ht="15" customHeight="1">
      <c r="A78" s="60"/>
      <c r="P78" s="61"/>
      <c r="V78" s="14"/>
      <c r="W78" s="14"/>
      <c r="X78" s="14"/>
      <c r="Y78" s="26"/>
    </row>
    <row r="79" spans="1:25" s="71" customFormat="1" ht="20.100000000000001" customHeight="1">
      <c r="A79" s="794" t="s">
        <v>161</v>
      </c>
      <c r="B79" s="795"/>
      <c r="C79" s="795"/>
      <c r="D79" s="795"/>
      <c r="E79" s="795"/>
      <c r="F79" s="420">
        <v>30</v>
      </c>
      <c r="G79" s="419" t="s">
        <v>160</v>
      </c>
      <c r="H79" s="419"/>
      <c r="I79" s="795" t="s">
        <v>142</v>
      </c>
      <c r="J79" s="795"/>
      <c r="K79" s="795"/>
      <c r="L79" s="795"/>
      <c r="M79" s="795"/>
      <c r="N79" s="795"/>
      <c r="O79" s="37"/>
      <c r="P79" s="62"/>
      <c r="Q79" s="37"/>
      <c r="R79" s="37"/>
      <c r="S79" s="37"/>
      <c r="T79" s="37"/>
      <c r="U79" s="37"/>
      <c r="V79" s="37"/>
      <c r="W79" s="37"/>
      <c r="X79" s="37"/>
    </row>
    <row r="80" spans="1:25" ht="15" customHeight="1">
      <c r="A80" s="60"/>
      <c r="P80" s="61"/>
      <c r="V80" s="14"/>
      <c r="W80" s="14"/>
      <c r="X80" s="14"/>
      <c r="Y80" s="26"/>
    </row>
    <row r="81" spans="1:25" ht="15" customHeight="1" thickBot="1">
      <c r="A81" s="421"/>
      <c r="B81" s="422"/>
      <c r="C81" s="422"/>
      <c r="D81" s="422"/>
      <c r="E81" s="422"/>
      <c r="F81" s="422"/>
      <c r="G81" s="422"/>
      <c r="H81" s="422"/>
      <c r="I81" s="422"/>
      <c r="J81" s="422"/>
      <c r="K81" s="422"/>
      <c r="L81" s="422"/>
      <c r="M81" s="422"/>
      <c r="N81" s="422"/>
      <c r="O81" s="422"/>
      <c r="P81" s="423"/>
      <c r="V81" s="14"/>
      <c r="W81" s="14"/>
      <c r="X81" s="14"/>
      <c r="Y81" s="26"/>
    </row>
    <row r="82" spans="1:25" ht="15" customHeight="1" thickTop="1"/>
    <row r="83" spans="1:25" ht="15" customHeight="1"/>
    <row r="84" spans="1:25" ht="15" customHeight="1"/>
    <row r="85" spans="1:25" ht="15" customHeight="1"/>
    <row r="86" spans="1:25" ht="15" customHeight="1"/>
    <row r="87" spans="1:25" ht="15" customHeight="1"/>
    <row r="88" spans="1:25" ht="15" customHeight="1"/>
    <row r="89" spans="1:25" ht="15" customHeight="1"/>
    <row r="90" spans="1:25" ht="15" customHeight="1"/>
    <row r="91" spans="1:25" ht="15" customHeight="1"/>
    <row r="92" spans="1:25" ht="15" customHeight="1"/>
    <row r="93" spans="1:25" ht="15" customHeight="1"/>
    <row r="94" spans="1:25" ht="15" customHeight="1"/>
    <row r="95" spans="1:25" ht="15" customHeight="1"/>
    <row r="96" spans="1:25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</sheetData>
  <sheetProtection selectLockedCells="1" selectUnlockedCells="1"/>
  <mergeCells count="35">
    <mergeCell ref="A69:P69"/>
    <mergeCell ref="A70:P70"/>
    <mergeCell ref="I73:N73"/>
    <mergeCell ref="I76:N76"/>
    <mergeCell ref="A79:E79"/>
    <mergeCell ref="I79:N79"/>
    <mergeCell ref="A64:P64"/>
    <mergeCell ref="A65:P65"/>
    <mergeCell ref="A66:P66"/>
    <mergeCell ref="A67:P67"/>
    <mergeCell ref="A68:P68"/>
    <mergeCell ref="A59:P59"/>
    <mergeCell ref="A60:P60"/>
    <mergeCell ref="A61:P61"/>
    <mergeCell ref="A62:P62"/>
    <mergeCell ref="A63:P63"/>
    <mergeCell ref="A55:A56"/>
    <mergeCell ref="B55:O55"/>
    <mergeCell ref="B56:O56"/>
    <mergeCell ref="B58:O58"/>
    <mergeCell ref="B11:I11"/>
    <mergeCell ref="B53:M53"/>
    <mergeCell ref="H12:L12"/>
    <mergeCell ref="A12:A14"/>
    <mergeCell ref="B12:E14"/>
    <mergeCell ref="F12:F14"/>
    <mergeCell ref="A1:P1"/>
    <mergeCell ref="A2:P2"/>
    <mergeCell ref="A3:P3"/>
    <mergeCell ref="M8:O8"/>
    <mergeCell ref="B4:C4"/>
    <mergeCell ref="B5:C5"/>
    <mergeCell ref="M4:N4"/>
    <mergeCell ref="M5:N5"/>
    <mergeCell ref="M9:O9"/>
  </mergeCells>
  <printOptions horizontalCentered="1"/>
  <pageMargins left="0.25" right="0.25" top="0.5" bottom="0.25" header="0.78740157480314998" footer="0.511811023622047"/>
  <pageSetup paperSize="5" scale="52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102"/>
  <sheetViews>
    <sheetView view="pageBreakPreview" zoomScaleNormal="100" zoomScaleSheetLayoutView="100" workbookViewId="0">
      <selection activeCell="B4" sqref="B4"/>
    </sheetView>
  </sheetViews>
  <sheetFormatPr defaultRowHeight="12.75"/>
  <cols>
    <col min="1" max="1" width="18.7109375" style="14" customWidth="1"/>
    <col min="2" max="2" width="27.7109375" style="14" customWidth="1"/>
    <col min="3" max="3" width="36.7109375" style="14" customWidth="1"/>
    <col min="4" max="7" width="12.7109375" style="14" customWidth="1"/>
    <col min="8" max="12" width="9.140625" style="14"/>
    <col min="13" max="16" width="9.140625" style="6"/>
  </cols>
  <sheetData>
    <row r="1" spans="1:16" ht="15" customHeight="1" thickTop="1">
      <c r="A1" s="927"/>
      <c r="B1" s="861"/>
      <c r="C1" s="861"/>
      <c r="D1" s="861"/>
      <c r="E1" s="861"/>
      <c r="F1" s="861"/>
      <c r="G1" s="928"/>
      <c r="H1" s="5"/>
      <c r="I1" s="5"/>
      <c r="J1" s="5"/>
      <c r="K1" s="5"/>
      <c r="L1" s="5"/>
      <c r="M1" s="5"/>
      <c r="N1" s="5"/>
    </row>
    <row r="2" spans="1:16" ht="20.100000000000001" customHeight="1">
      <c r="A2" s="929" t="s">
        <v>27</v>
      </c>
      <c r="B2" s="930"/>
      <c r="C2" s="930"/>
      <c r="D2" s="930"/>
      <c r="E2" s="930"/>
      <c r="F2" s="930"/>
      <c r="G2" s="931"/>
      <c r="H2" s="5"/>
      <c r="I2" s="5"/>
      <c r="J2" s="5"/>
      <c r="K2" s="5"/>
      <c r="L2" s="5"/>
      <c r="M2" s="5"/>
      <c r="N2" s="5"/>
    </row>
    <row r="3" spans="1:16" ht="15" customHeight="1">
      <c r="A3" s="921"/>
      <c r="B3" s="922"/>
      <c r="C3" s="922"/>
      <c r="D3" s="922"/>
      <c r="E3" s="922"/>
      <c r="F3" s="922"/>
      <c r="G3" s="923"/>
      <c r="H3" s="5"/>
      <c r="I3" s="5"/>
      <c r="J3" s="5"/>
      <c r="K3" s="5"/>
      <c r="L3" s="5"/>
      <c r="M3" s="5"/>
      <c r="N3" s="5"/>
    </row>
    <row r="4" spans="1:16" ht="15" customHeight="1">
      <c r="A4" s="59" t="s">
        <v>25</v>
      </c>
      <c r="B4" s="632" t="str">
        <f>'100 Series Decks'!B4</f>
        <v>Merkley Oaks</v>
      </c>
      <c r="C4" s="539"/>
      <c r="D4" s="145" t="s">
        <v>0</v>
      </c>
      <c r="E4" s="932">
        <f>'100 Series Decks'!F4</f>
        <v>45748</v>
      </c>
      <c r="F4" s="932"/>
      <c r="G4" s="101"/>
      <c r="H4" s="5"/>
      <c r="I4" s="5"/>
      <c r="J4" s="5"/>
      <c r="K4" s="5"/>
      <c r="L4" s="5"/>
      <c r="M4" s="5"/>
      <c r="N4" s="5"/>
    </row>
    <row r="5" spans="1:16" ht="15" customHeight="1">
      <c r="A5" s="59" t="s">
        <v>22</v>
      </c>
      <c r="B5" s="696" t="s">
        <v>47</v>
      </c>
      <c r="C5" s="13"/>
      <c r="D5" s="145" t="s">
        <v>2</v>
      </c>
      <c r="E5" s="932" t="str">
        <f>'100 Series Decks'!F5</f>
        <v>XXX - XXX</v>
      </c>
      <c r="F5" s="932"/>
      <c r="G5" s="101"/>
      <c r="H5" s="5"/>
      <c r="I5" s="5"/>
      <c r="J5" s="5"/>
      <c r="K5" s="5"/>
      <c r="L5" s="5"/>
      <c r="M5" s="5"/>
      <c r="N5" s="5"/>
    </row>
    <row r="6" spans="1:16" ht="15" customHeight="1">
      <c r="A6" s="59"/>
      <c r="B6" s="642" t="s">
        <v>1</v>
      </c>
      <c r="C6" s="13"/>
      <c r="D6" s="827"/>
      <c r="E6" s="827"/>
      <c r="F6" s="540"/>
      <c r="G6" s="89"/>
      <c r="H6" s="5"/>
      <c r="I6" s="5"/>
      <c r="J6" s="5"/>
      <c r="K6" s="5"/>
      <c r="L6" s="5"/>
      <c r="M6" s="5"/>
    </row>
    <row r="7" spans="1:16" ht="15" customHeight="1">
      <c r="A7" s="59" t="s">
        <v>23</v>
      </c>
      <c r="B7" s="541" t="str">
        <f>'100 Series Decks'!$B$7</f>
        <v>T. B. A.</v>
      </c>
      <c r="D7" s="13"/>
      <c r="E7" s="151"/>
      <c r="F7" s="152"/>
      <c r="G7" s="102"/>
      <c r="H7" s="5"/>
      <c r="I7" s="5"/>
      <c r="J7" s="5"/>
      <c r="K7" s="5"/>
      <c r="L7" s="5"/>
      <c r="M7" s="5"/>
      <c r="N7" s="5"/>
    </row>
    <row r="8" spans="1:16" ht="15" customHeight="1">
      <c r="A8" s="59"/>
      <c r="B8" s="634"/>
      <c r="D8" s="792" t="str">
        <f>'100 Series Decks'!E8</f>
        <v>CONTRACT PERIOD :</v>
      </c>
      <c r="E8" s="792"/>
      <c r="F8" s="792"/>
      <c r="G8" s="90"/>
      <c r="H8" s="5"/>
      <c r="I8" s="5"/>
      <c r="J8" s="5"/>
      <c r="K8" s="5"/>
      <c r="L8" s="5"/>
      <c r="M8" s="5"/>
      <c r="N8" s="5"/>
    </row>
    <row r="9" spans="1:16" ht="15" customHeight="1">
      <c r="A9" s="59" t="s">
        <v>24</v>
      </c>
      <c r="B9" s="541" t="s">
        <v>12</v>
      </c>
      <c r="C9" s="13"/>
      <c r="D9" s="933" t="str">
        <f>'100 Series Decks'!E9</f>
        <v>April 1, 2025 to March 31, 2026</v>
      </c>
      <c r="E9" s="933"/>
      <c r="F9" s="933"/>
      <c r="G9" s="90"/>
      <c r="H9" s="5"/>
      <c r="I9" s="5"/>
      <c r="J9" s="5"/>
      <c r="K9" s="5"/>
      <c r="L9" s="5"/>
      <c r="M9" s="5"/>
      <c r="N9" s="5"/>
    </row>
    <row r="10" spans="1:16" ht="15" customHeight="1" thickBot="1">
      <c r="A10" s="103"/>
      <c r="B10" s="104"/>
      <c r="C10" s="105"/>
      <c r="D10" s="105"/>
      <c r="E10" s="105"/>
      <c r="F10" s="105"/>
      <c r="G10" s="106"/>
      <c r="H10" s="5"/>
      <c r="I10" s="5"/>
      <c r="J10" s="5"/>
      <c r="K10" s="5"/>
      <c r="L10" s="5"/>
      <c r="M10" s="5"/>
      <c r="N10" s="5"/>
    </row>
    <row r="11" spans="1:16" s="12" customFormat="1" ht="20.100000000000001" customHeight="1" thickTop="1" thickBot="1">
      <c r="A11" s="542" t="s">
        <v>180</v>
      </c>
      <c r="B11" s="901" t="s">
        <v>48</v>
      </c>
      <c r="C11" s="902"/>
      <c r="D11" s="542" t="s">
        <v>49</v>
      </c>
      <c r="E11" s="543" t="s">
        <v>179</v>
      </c>
      <c r="F11" s="544" t="s">
        <v>26</v>
      </c>
      <c r="G11" s="545" t="s">
        <v>5</v>
      </c>
      <c r="H11" s="5"/>
      <c r="I11" s="5"/>
      <c r="J11" s="5"/>
      <c r="K11" s="5"/>
      <c r="L11" s="5"/>
      <c r="M11" s="5"/>
      <c r="N11" s="3"/>
      <c r="O11" s="3"/>
      <c r="P11" s="3"/>
    </row>
    <row r="12" spans="1:16" ht="20.100000000000001" customHeight="1" thickTop="1" thickBot="1">
      <c r="A12" s="546" t="s">
        <v>1</v>
      </c>
      <c r="B12" s="903" t="s">
        <v>119</v>
      </c>
      <c r="C12" s="904"/>
      <c r="D12" s="547"/>
      <c r="E12" s="548"/>
      <c r="F12" s="549"/>
      <c r="G12" s="550"/>
      <c r="H12" s="5"/>
      <c r="I12" s="5"/>
      <c r="J12" s="5"/>
      <c r="K12" s="5"/>
      <c r="L12" s="5"/>
      <c r="M12" s="5"/>
    </row>
    <row r="13" spans="1:16" ht="15" customHeight="1" thickTop="1">
      <c r="A13" s="551" t="s">
        <v>7</v>
      </c>
      <c r="B13" s="934">
        <v>680</v>
      </c>
      <c r="C13" s="935"/>
      <c r="D13" s="552" t="s">
        <v>1</v>
      </c>
      <c r="E13" s="553"/>
      <c r="F13" s="554">
        <v>0.13</v>
      </c>
      <c r="G13" s="555"/>
      <c r="H13" s="5"/>
      <c r="I13" s="5"/>
      <c r="J13" s="5"/>
      <c r="K13" s="5"/>
      <c r="L13" s="5"/>
      <c r="M13" s="5"/>
    </row>
    <row r="14" spans="1:16" ht="15" customHeight="1" thickBot="1">
      <c r="A14" s="112"/>
      <c r="B14" s="936">
        <v>1</v>
      </c>
      <c r="C14" s="937"/>
      <c r="D14" s="556"/>
      <c r="E14" s="557"/>
      <c r="F14" s="558"/>
      <c r="G14" s="559"/>
      <c r="H14" s="5"/>
      <c r="I14" s="5"/>
      <c r="J14" s="5"/>
      <c r="K14" s="5"/>
      <c r="L14" s="5"/>
      <c r="M14" s="5"/>
    </row>
    <row r="15" spans="1:16" ht="15" customHeight="1" thickTop="1">
      <c r="A15" s="560"/>
      <c r="B15" s="899"/>
      <c r="C15" s="900"/>
      <c r="D15" s="561"/>
      <c r="E15" s="562"/>
      <c r="F15" s="563" t="s">
        <v>1</v>
      </c>
      <c r="G15" s="564" t="s">
        <v>1</v>
      </c>
      <c r="H15" s="5"/>
      <c r="I15" s="5"/>
      <c r="J15" s="5"/>
      <c r="K15" s="5"/>
      <c r="L15" s="5"/>
      <c r="M15" s="5"/>
    </row>
    <row r="16" spans="1:16" ht="15" customHeight="1">
      <c r="A16" s="565"/>
      <c r="B16" s="906" t="s">
        <v>51</v>
      </c>
      <c r="C16" s="926"/>
      <c r="D16" s="566"/>
      <c r="E16" s="567"/>
      <c r="F16" s="568"/>
      <c r="G16" s="569"/>
      <c r="H16" s="130"/>
      <c r="I16" s="130"/>
      <c r="J16" s="5"/>
      <c r="K16" s="5"/>
      <c r="L16" s="5"/>
      <c r="M16" s="5"/>
    </row>
    <row r="17" spans="1:13" ht="15" customHeight="1">
      <c r="A17" s="560">
        <v>1</v>
      </c>
      <c r="B17" s="899" t="s">
        <v>50</v>
      </c>
      <c r="C17" s="900"/>
      <c r="D17" s="570" t="s">
        <v>163</v>
      </c>
      <c r="E17" s="697">
        <v>0</v>
      </c>
      <c r="F17" s="698">
        <f>E17*F$13</f>
        <v>0</v>
      </c>
      <c r="G17" s="699">
        <f>E17+F17</f>
        <v>0</v>
      </c>
      <c r="H17" s="130"/>
      <c r="I17" s="130"/>
      <c r="J17" s="5"/>
      <c r="K17" s="5"/>
      <c r="L17" s="5"/>
      <c r="M17" s="5"/>
    </row>
    <row r="18" spans="1:13" ht="15" customHeight="1">
      <c r="A18" s="560">
        <v>2</v>
      </c>
      <c r="B18" s="899" t="s">
        <v>98</v>
      </c>
      <c r="C18" s="900"/>
      <c r="D18" s="570" t="s">
        <v>163</v>
      </c>
      <c r="E18" s="697">
        <v>0</v>
      </c>
      <c r="F18" s="698">
        <f t="shared" ref="F18:F33" si="0">E18*F$13</f>
        <v>0</v>
      </c>
      <c r="G18" s="699">
        <f>E18+F18</f>
        <v>0</v>
      </c>
      <c r="H18" s="130"/>
      <c r="I18" s="130"/>
      <c r="J18" s="5"/>
      <c r="K18" s="5"/>
      <c r="L18" s="5"/>
      <c r="M18" s="5"/>
    </row>
    <row r="19" spans="1:13" ht="15" customHeight="1">
      <c r="A19" s="560">
        <v>3</v>
      </c>
      <c r="B19" s="899" t="s">
        <v>120</v>
      </c>
      <c r="C19" s="900"/>
      <c r="D19" s="570" t="s">
        <v>163</v>
      </c>
      <c r="E19" s="697">
        <v>0</v>
      </c>
      <c r="F19" s="698">
        <f t="shared" si="0"/>
        <v>0</v>
      </c>
      <c r="G19" s="699">
        <f>E19+F19</f>
        <v>0</v>
      </c>
      <c r="H19" s="130"/>
      <c r="I19" s="130"/>
      <c r="J19" s="5"/>
      <c r="K19" s="5"/>
      <c r="L19" s="5"/>
      <c r="M19" s="5"/>
    </row>
    <row r="20" spans="1:13" ht="15" customHeight="1">
      <c r="A20" s="560">
        <v>4</v>
      </c>
      <c r="B20" s="899" t="s">
        <v>99</v>
      </c>
      <c r="C20" s="900"/>
      <c r="D20" s="570" t="s">
        <v>163</v>
      </c>
      <c r="E20" s="697">
        <v>0</v>
      </c>
      <c r="F20" s="698">
        <f t="shared" si="0"/>
        <v>0</v>
      </c>
      <c r="G20" s="699">
        <f t="shared" ref="G20:G33" si="1">E20+F20</f>
        <v>0</v>
      </c>
      <c r="H20" s="130"/>
      <c r="I20" s="130"/>
      <c r="J20" s="5"/>
      <c r="K20" s="5"/>
      <c r="L20" s="5"/>
      <c r="M20" s="5"/>
    </row>
    <row r="21" spans="1:13" ht="15" customHeight="1">
      <c r="A21" s="560">
        <v>5</v>
      </c>
      <c r="B21" s="899" t="s">
        <v>100</v>
      </c>
      <c r="C21" s="900"/>
      <c r="D21" s="570" t="s">
        <v>163</v>
      </c>
      <c r="E21" s="697">
        <v>0</v>
      </c>
      <c r="F21" s="698">
        <f t="shared" si="0"/>
        <v>0</v>
      </c>
      <c r="G21" s="699">
        <f t="shared" si="1"/>
        <v>0</v>
      </c>
      <c r="H21" s="130"/>
      <c r="I21" s="130"/>
      <c r="J21" s="5"/>
      <c r="K21" s="5"/>
      <c r="L21" s="5"/>
      <c r="M21" s="5"/>
    </row>
    <row r="22" spans="1:13" ht="15" customHeight="1">
      <c r="A22" s="560">
        <v>6</v>
      </c>
      <c r="B22" s="899" t="s">
        <v>102</v>
      </c>
      <c r="C22" s="900"/>
      <c r="D22" s="570" t="s">
        <v>163</v>
      </c>
      <c r="E22" s="697">
        <v>0</v>
      </c>
      <c r="F22" s="698">
        <f t="shared" si="0"/>
        <v>0</v>
      </c>
      <c r="G22" s="699">
        <f t="shared" si="1"/>
        <v>0</v>
      </c>
      <c r="H22" s="130"/>
      <c r="I22" s="130"/>
      <c r="J22" s="5"/>
      <c r="K22" s="5"/>
      <c r="L22" s="5"/>
      <c r="M22" s="5"/>
    </row>
    <row r="23" spans="1:13" ht="15" customHeight="1">
      <c r="A23" s="560">
        <v>7</v>
      </c>
      <c r="B23" s="899" t="s">
        <v>101</v>
      </c>
      <c r="C23" s="900"/>
      <c r="D23" s="570" t="s">
        <v>163</v>
      </c>
      <c r="E23" s="697">
        <v>0</v>
      </c>
      <c r="F23" s="698">
        <f t="shared" si="0"/>
        <v>0</v>
      </c>
      <c r="G23" s="699">
        <f t="shared" si="1"/>
        <v>0</v>
      </c>
      <c r="H23" s="130"/>
      <c r="I23" s="130"/>
      <c r="J23" s="5"/>
      <c r="K23" s="5"/>
      <c r="L23" s="5"/>
      <c r="M23" s="5"/>
    </row>
    <row r="24" spans="1:13" ht="15" customHeight="1">
      <c r="A24" s="560">
        <v>8</v>
      </c>
      <c r="B24" s="899" t="s">
        <v>103</v>
      </c>
      <c r="C24" s="900"/>
      <c r="D24" s="570" t="s">
        <v>163</v>
      </c>
      <c r="E24" s="697">
        <v>0</v>
      </c>
      <c r="F24" s="698">
        <f t="shared" si="0"/>
        <v>0</v>
      </c>
      <c r="G24" s="699">
        <f t="shared" si="1"/>
        <v>0</v>
      </c>
      <c r="H24" s="130"/>
      <c r="I24" s="130"/>
      <c r="J24" s="5"/>
      <c r="K24" s="5"/>
      <c r="L24" s="5"/>
      <c r="M24" s="5"/>
    </row>
    <row r="25" spans="1:13" ht="15" customHeight="1">
      <c r="A25" s="560">
        <v>9</v>
      </c>
      <c r="B25" s="899" t="s">
        <v>104</v>
      </c>
      <c r="C25" s="900"/>
      <c r="D25" s="570" t="s">
        <v>163</v>
      </c>
      <c r="E25" s="697">
        <v>0</v>
      </c>
      <c r="F25" s="698">
        <f t="shared" si="0"/>
        <v>0</v>
      </c>
      <c r="G25" s="699">
        <f t="shared" si="1"/>
        <v>0</v>
      </c>
      <c r="H25" s="130"/>
      <c r="I25" s="130"/>
      <c r="J25" s="5"/>
      <c r="K25" s="5"/>
      <c r="L25" s="5"/>
      <c r="M25" s="5"/>
    </row>
    <row r="26" spans="1:13" ht="15" customHeight="1">
      <c r="A26" s="560">
        <v>10</v>
      </c>
      <c r="B26" s="899" t="s">
        <v>105</v>
      </c>
      <c r="C26" s="900"/>
      <c r="D26" s="570" t="s">
        <v>163</v>
      </c>
      <c r="E26" s="697">
        <v>0</v>
      </c>
      <c r="F26" s="698">
        <f t="shared" si="0"/>
        <v>0</v>
      </c>
      <c r="G26" s="699">
        <f t="shared" si="1"/>
        <v>0</v>
      </c>
      <c r="H26" s="130"/>
      <c r="I26" s="130"/>
      <c r="J26" s="5"/>
      <c r="K26" s="5"/>
      <c r="L26" s="5"/>
      <c r="M26" s="5"/>
    </row>
    <row r="27" spans="1:13" ht="15" customHeight="1">
      <c r="A27" s="560">
        <v>11</v>
      </c>
      <c r="B27" s="899" t="s">
        <v>106</v>
      </c>
      <c r="C27" s="900"/>
      <c r="D27" s="570" t="s">
        <v>163</v>
      </c>
      <c r="E27" s="697">
        <v>0</v>
      </c>
      <c r="F27" s="698">
        <f t="shared" si="0"/>
        <v>0</v>
      </c>
      <c r="G27" s="699">
        <f t="shared" si="1"/>
        <v>0</v>
      </c>
      <c r="H27" s="130"/>
      <c r="I27" s="130"/>
      <c r="J27" s="5"/>
      <c r="K27" s="5"/>
      <c r="L27" s="5"/>
      <c r="M27" s="5"/>
    </row>
    <row r="28" spans="1:13" ht="15" customHeight="1">
      <c r="A28" s="560">
        <v>12</v>
      </c>
      <c r="B28" s="899" t="s">
        <v>107</v>
      </c>
      <c r="C28" s="900"/>
      <c r="D28" s="570" t="s">
        <v>163</v>
      </c>
      <c r="E28" s="697">
        <v>0</v>
      </c>
      <c r="F28" s="698">
        <f t="shared" si="0"/>
        <v>0</v>
      </c>
      <c r="G28" s="699">
        <f t="shared" si="1"/>
        <v>0</v>
      </c>
      <c r="H28" s="130"/>
      <c r="I28" s="130"/>
      <c r="J28" s="5"/>
      <c r="K28" s="5"/>
      <c r="L28" s="5"/>
      <c r="M28" s="5"/>
    </row>
    <row r="29" spans="1:13" ht="15" customHeight="1">
      <c r="A29" s="560">
        <v>13</v>
      </c>
      <c r="B29" s="899" t="s">
        <v>108</v>
      </c>
      <c r="C29" s="900"/>
      <c r="D29" s="570" t="s">
        <v>163</v>
      </c>
      <c r="E29" s="697">
        <v>0</v>
      </c>
      <c r="F29" s="698">
        <f t="shared" si="0"/>
        <v>0</v>
      </c>
      <c r="G29" s="699">
        <f t="shared" si="1"/>
        <v>0</v>
      </c>
      <c r="H29" s="130"/>
      <c r="I29" s="130"/>
      <c r="J29" s="5"/>
      <c r="K29" s="5"/>
      <c r="L29" s="5"/>
      <c r="M29" s="5"/>
    </row>
    <row r="30" spans="1:13" ht="15" customHeight="1">
      <c r="A30" s="560">
        <v>14</v>
      </c>
      <c r="B30" s="899" t="s">
        <v>109</v>
      </c>
      <c r="C30" s="900"/>
      <c r="D30" s="570" t="s">
        <v>163</v>
      </c>
      <c r="E30" s="697">
        <v>0</v>
      </c>
      <c r="F30" s="698">
        <f t="shared" si="0"/>
        <v>0</v>
      </c>
      <c r="G30" s="699">
        <f t="shared" si="1"/>
        <v>0</v>
      </c>
      <c r="H30" s="130"/>
      <c r="I30" s="130"/>
      <c r="J30" s="5"/>
      <c r="K30" s="5"/>
      <c r="L30" s="5"/>
      <c r="M30" s="5"/>
    </row>
    <row r="31" spans="1:13" ht="15" customHeight="1">
      <c r="A31" s="560">
        <v>15</v>
      </c>
      <c r="B31" s="899" t="s">
        <v>110</v>
      </c>
      <c r="C31" s="900"/>
      <c r="D31" s="570" t="s">
        <v>163</v>
      </c>
      <c r="E31" s="697">
        <v>0</v>
      </c>
      <c r="F31" s="698">
        <f t="shared" si="0"/>
        <v>0</v>
      </c>
      <c r="G31" s="699">
        <f t="shared" si="1"/>
        <v>0</v>
      </c>
      <c r="H31" s="130"/>
      <c r="I31" s="130"/>
      <c r="J31" s="5"/>
      <c r="K31" s="5"/>
      <c r="L31" s="5"/>
      <c r="M31" s="5"/>
    </row>
    <row r="32" spans="1:13" ht="15" customHeight="1">
      <c r="A32" s="560">
        <v>16</v>
      </c>
      <c r="B32" s="899" t="s">
        <v>111</v>
      </c>
      <c r="C32" s="900"/>
      <c r="D32" s="570" t="s">
        <v>163</v>
      </c>
      <c r="E32" s="697">
        <v>0</v>
      </c>
      <c r="F32" s="698">
        <f t="shared" si="0"/>
        <v>0</v>
      </c>
      <c r="G32" s="699">
        <f t="shared" si="1"/>
        <v>0</v>
      </c>
      <c r="H32" s="130"/>
      <c r="I32" s="130"/>
      <c r="J32" s="5"/>
      <c r="K32" s="5"/>
      <c r="L32" s="5"/>
      <c r="M32" s="5"/>
    </row>
    <row r="33" spans="1:16" ht="15" customHeight="1">
      <c r="A33" s="560">
        <v>17</v>
      </c>
      <c r="B33" s="899" t="s">
        <v>112</v>
      </c>
      <c r="C33" s="900"/>
      <c r="D33" s="570" t="s">
        <v>163</v>
      </c>
      <c r="E33" s="697">
        <v>0</v>
      </c>
      <c r="F33" s="698">
        <f t="shared" si="0"/>
        <v>0</v>
      </c>
      <c r="G33" s="699">
        <f t="shared" si="1"/>
        <v>0</v>
      </c>
      <c r="H33" s="130"/>
      <c r="I33" s="130"/>
      <c r="J33" s="5"/>
      <c r="K33" s="5"/>
      <c r="L33" s="5"/>
      <c r="M33" s="5"/>
    </row>
    <row r="34" spans="1:16" ht="15" customHeight="1">
      <c r="A34" s="560"/>
      <c r="B34" s="899"/>
      <c r="C34" s="900"/>
      <c r="D34" s="570"/>
      <c r="E34" s="571"/>
      <c r="F34" s="572"/>
      <c r="G34" s="573"/>
      <c r="H34" s="130"/>
      <c r="I34" s="130"/>
      <c r="J34" s="5"/>
      <c r="K34" s="5"/>
      <c r="L34" s="5"/>
      <c r="M34" s="5"/>
    </row>
    <row r="35" spans="1:16" s="12" customFormat="1" ht="15" customHeight="1">
      <c r="A35" s="574"/>
      <c r="B35" s="906" t="s">
        <v>76</v>
      </c>
      <c r="C35" s="907"/>
      <c r="D35" s="575"/>
      <c r="E35" s="275"/>
      <c r="F35" s="273"/>
      <c r="G35" s="576"/>
      <c r="H35" s="130"/>
      <c r="I35" s="130"/>
      <c r="J35" s="5"/>
      <c r="K35" s="5"/>
      <c r="L35" s="5"/>
      <c r="M35" s="5"/>
      <c r="N35" s="3"/>
      <c r="O35" s="3"/>
      <c r="P35" s="3"/>
    </row>
    <row r="36" spans="1:16" ht="15" customHeight="1">
      <c r="A36" s="560">
        <v>5</v>
      </c>
      <c r="B36" s="899" t="s">
        <v>52</v>
      </c>
      <c r="C36" s="900"/>
      <c r="D36" s="570" t="s">
        <v>163</v>
      </c>
      <c r="E36" s="700">
        <v>0</v>
      </c>
      <c r="F36" s="698">
        <f t="shared" ref="F36:F37" si="2">E36*0.13</f>
        <v>0</v>
      </c>
      <c r="G36" s="699">
        <f t="shared" ref="G36:G37" si="3">E36+F36</f>
        <v>0</v>
      </c>
      <c r="H36" s="130"/>
      <c r="I36" s="130"/>
      <c r="J36" s="5"/>
      <c r="K36" s="5"/>
      <c r="L36" s="5"/>
      <c r="M36" s="5"/>
    </row>
    <row r="37" spans="1:16" ht="15" customHeight="1">
      <c r="A37" s="560">
        <v>6</v>
      </c>
      <c r="B37" s="899" t="s">
        <v>53</v>
      </c>
      <c r="C37" s="900"/>
      <c r="D37" s="570" t="s">
        <v>163</v>
      </c>
      <c r="E37" s="700">
        <v>0</v>
      </c>
      <c r="F37" s="698">
        <f t="shared" si="2"/>
        <v>0</v>
      </c>
      <c r="G37" s="699">
        <f t="shared" si="3"/>
        <v>0</v>
      </c>
      <c r="H37" s="130"/>
      <c r="I37" s="130"/>
      <c r="J37" s="5"/>
      <c r="K37" s="5"/>
      <c r="L37" s="5"/>
      <c r="M37" s="5"/>
    </row>
    <row r="38" spans="1:16" ht="15" customHeight="1">
      <c r="A38" s="560">
        <v>7</v>
      </c>
      <c r="B38" s="899" t="s">
        <v>88</v>
      </c>
      <c r="C38" s="900"/>
      <c r="D38" s="570" t="s">
        <v>163</v>
      </c>
      <c r="E38" s="700">
        <v>0</v>
      </c>
      <c r="F38" s="698">
        <f>E38*0.13</f>
        <v>0</v>
      </c>
      <c r="G38" s="699">
        <f>E38+F38</f>
        <v>0</v>
      </c>
      <c r="H38" s="130"/>
      <c r="I38" s="130"/>
      <c r="J38" s="5"/>
      <c r="K38" s="5"/>
      <c r="L38" s="5"/>
      <c r="M38" s="5"/>
    </row>
    <row r="39" spans="1:16" ht="15" customHeight="1">
      <c r="A39" s="560">
        <v>8</v>
      </c>
      <c r="B39" s="899" t="s">
        <v>55</v>
      </c>
      <c r="C39" s="900"/>
      <c r="D39" s="570" t="s">
        <v>163</v>
      </c>
      <c r="E39" s="700">
        <v>0</v>
      </c>
      <c r="F39" s="698">
        <f>E39*0.13</f>
        <v>0</v>
      </c>
      <c r="G39" s="699">
        <f>E39+F39</f>
        <v>0</v>
      </c>
      <c r="H39" s="130"/>
      <c r="I39" s="130"/>
      <c r="J39" s="5"/>
      <c r="K39" s="5"/>
      <c r="L39" s="5"/>
      <c r="M39" s="5"/>
    </row>
    <row r="40" spans="1:16" ht="15" customHeight="1">
      <c r="A40" s="560">
        <v>9</v>
      </c>
      <c r="B40" s="899" t="s">
        <v>54</v>
      </c>
      <c r="C40" s="900"/>
      <c r="D40" s="570" t="s">
        <v>163</v>
      </c>
      <c r="E40" s="700">
        <v>0</v>
      </c>
      <c r="F40" s="698">
        <f>E40*0.13</f>
        <v>0</v>
      </c>
      <c r="G40" s="699">
        <f>E40+F40</f>
        <v>0</v>
      </c>
      <c r="H40" s="130"/>
      <c r="I40" s="130"/>
      <c r="J40" s="5"/>
      <c r="K40" s="5"/>
      <c r="L40" s="5"/>
      <c r="M40" s="5"/>
    </row>
    <row r="41" spans="1:16" ht="15" customHeight="1">
      <c r="A41" s="560">
        <v>10</v>
      </c>
      <c r="B41" s="899" t="s">
        <v>136</v>
      </c>
      <c r="C41" s="900"/>
      <c r="D41" s="570" t="s">
        <v>163</v>
      </c>
      <c r="E41" s="700">
        <v>0</v>
      </c>
      <c r="F41" s="698">
        <f>E41*0.13</f>
        <v>0</v>
      </c>
      <c r="G41" s="699">
        <f>E41+F41</f>
        <v>0</v>
      </c>
      <c r="H41" s="130"/>
      <c r="I41" s="130"/>
      <c r="J41" s="5"/>
      <c r="K41" s="5"/>
      <c r="L41" s="5"/>
      <c r="M41" s="5"/>
    </row>
    <row r="42" spans="1:16" ht="15" customHeight="1">
      <c r="A42" s="560"/>
      <c r="B42" s="899"/>
      <c r="C42" s="900"/>
      <c r="D42" s="570"/>
      <c r="E42" s="571"/>
      <c r="F42" s="572"/>
      <c r="G42" s="573"/>
      <c r="H42" s="130"/>
      <c r="I42" s="130"/>
      <c r="J42" s="5"/>
      <c r="K42" s="5"/>
      <c r="L42" s="5"/>
      <c r="M42" s="5"/>
    </row>
    <row r="43" spans="1:16" s="100" customFormat="1" ht="36" customHeight="1">
      <c r="A43" s="577"/>
      <c r="B43" s="908" t="s">
        <v>113</v>
      </c>
      <c r="C43" s="909"/>
      <c r="D43" s="578"/>
      <c r="E43" s="579"/>
      <c r="F43" s="580"/>
      <c r="G43" s="581"/>
      <c r="H43" s="143"/>
      <c r="I43" s="143"/>
      <c r="J43" s="111"/>
      <c r="K43" s="111"/>
      <c r="L43" s="111"/>
      <c r="M43" s="111"/>
      <c r="N43" s="99"/>
      <c r="O43" s="99"/>
      <c r="P43" s="99"/>
    </row>
    <row r="44" spans="1:16" ht="15" customHeight="1">
      <c r="A44" s="560">
        <v>11</v>
      </c>
      <c r="B44" s="899" t="s">
        <v>56</v>
      </c>
      <c r="C44" s="900"/>
      <c r="D44" s="570" t="s">
        <v>181</v>
      </c>
      <c r="E44" s="700">
        <v>0</v>
      </c>
      <c r="F44" s="698">
        <f t="shared" ref="F44:F48" si="4">E44*F$13</f>
        <v>0</v>
      </c>
      <c r="G44" s="699">
        <f>E44+F44</f>
        <v>0</v>
      </c>
      <c r="H44" s="130"/>
      <c r="I44" s="130"/>
      <c r="J44" s="5"/>
      <c r="K44" s="5"/>
      <c r="L44" s="5"/>
      <c r="M44" s="5"/>
    </row>
    <row r="45" spans="1:16" ht="15" customHeight="1">
      <c r="A45" s="560">
        <v>12</v>
      </c>
      <c r="B45" s="899" t="s">
        <v>57</v>
      </c>
      <c r="C45" s="900"/>
      <c r="D45" s="570" t="s">
        <v>163</v>
      </c>
      <c r="E45" s="700">
        <v>0</v>
      </c>
      <c r="F45" s="698">
        <f t="shared" si="4"/>
        <v>0</v>
      </c>
      <c r="G45" s="699">
        <f t="shared" ref="G45:G48" si="5">E45+F45</f>
        <v>0</v>
      </c>
      <c r="H45" s="130"/>
      <c r="I45" s="130"/>
      <c r="J45" s="5"/>
      <c r="K45" s="5"/>
      <c r="L45" s="5"/>
      <c r="M45" s="5"/>
    </row>
    <row r="46" spans="1:16" ht="15" customHeight="1">
      <c r="A46" s="560">
        <v>13</v>
      </c>
      <c r="B46" s="899" t="s">
        <v>118</v>
      </c>
      <c r="C46" s="900"/>
      <c r="D46" s="570" t="s">
        <v>163</v>
      </c>
      <c r="E46" s="700">
        <v>0</v>
      </c>
      <c r="F46" s="698">
        <f t="shared" si="4"/>
        <v>0</v>
      </c>
      <c r="G46" s="699">
        <f t="shared" si="5"/>
        <v>0</v>
      </c>
      <c r="H46" s="130"/>
      <c r="I46" s="130"/>
      <c r="J46" s="5"/>
      <c r="K46" s="5"/>
      <c r="L46" s="5"/>
      <c r="M46" s="5"/>
    </row>
    <row r="47" spans="1:16" ht="15" customHeight="1">
      <c r="A47" s="560">
        <v>14</v>
      </c>
      <c r="B47" s="899" t="s">
        <v>71</v>
      </c>
      <c r="C47" s="900"/>
      <c r="D47" s="570" t="s">
        <v>181</v>
      </c>
      <c r="E47" s="700">
        <v>0</v>
      </c>
      <c r="F47" s="698">
        <f t="shared" si="4"/>
        <v>0</v>
      </c>
      <c r="G47" s="699">
        <f t="shared" si="5"/>
        <v>0</v>
      </c>
      <c r="H47" s="130"/>
      <c r="I47" s="130"/>
      <c r="J47" s="5"/>
      <c r="K47" s="5"/>
      <c r="L47" s="5"/>
      <c r="M47" s="5"/>
    </row>
    <row r="48" spans="1:16" ht="15" customHeight="1">
      <c r="A48" s="560">
        <v>15</v>
      </c>
      <c r="B48" s="899" t="s">
        <v>72</v>
      </c>
      <c r="C48" s="900"/>
      <c r="D48" s="570" t="s">
        <v>163</v>
      </c>
      <c r="E48" s="700">
        <v>0</v>
      </c>
      <c r="F48" s="698">
        <f t="shared" si="4"/>
        <v>0</v>
      </c>
      <c r="G48" s="699">
        <f t="shared" si="5"/>
        <v>0</v>
      </c>
      <c r="H48" s="130"/>
      <c r="I48" s="130"/>
      <c r="J48" s="5"/>
      <c r="K48" s="5"/>
      <c r="L48" s="5"/>
      <c r="M48" s="5"/>
    </row>
    <row r="49" spans="1:14" ht="15" customHeight="1">
      <c r="A49" s="560"/>
      <c r="B49" s="899"/>
      <c r="C49" s="900"/>
      <c r="D49" s="570"/>
      <c r="E49" s="571"/>
      <c r="F49" s="572" t="s">
        <v>1</v>
      </c>
      <c r="G49" s="573" t="s">
        <v>1</v>
      </c>
      <c r="H49" s="130"/>
      <c r="I49" s="130"/>
      <c r="J49" s="5"/>
      <c r="K49" s="5"/>
      <c r="L49" s="5"/>
      <c r="M49" s="5"/>
    </row>
    <row r="50" spans="1:14" ht="15" customHeight="1">
      <c r="A50" s="560"/>
      <c r="B50" s="906" t="s">
        <v>59</v>
      </c>
      <c r="C50" s="907"/>
      <c r="D50" s="570"/>
      <c r="E50" s="571"/>
      <c r="F50" s="273"/>
      <c r="G50" s="582"/>
      <c r="H50" s="130"/>
      <c r="I50" s="130"/>
      <c r="J50" s="5"/>
      <c r="K50" s="5"/>
      <c r="L50" s="5"/>
      <c r="M50" s="5"/>
    </row>
    <row r="51" spans="1:14" ht="15" customHeight="1">
      <c r="A51" s="560">
        <v>16</v>
      </c>
      <c r="B51" s="899" t="s">
        <v>60</v>
      </c>
      <c r="C51" s="900"/>
      <c r="D51" s="570" t="s">
        <v>163</v>
      </c>
      <c r="E51" s="700">
        <v>0</v>
      </c>
      <c r="F51" s="698">
        <f t="shared" ref="F51:F61" si="6">E51*F$13</f>
        <v>0</v>
      </c>
      <c r="G51" s="699">
        <f>E51+F51</f>
        <v>0</v>
      </c>
      <c r="H51" s="130"/>
      <c r="I51" s="130"/>
      <c r="J51" s="5"/>
      <c r="K51" s="5"/>
      <c r="L51" s="5"/>
      <c r="M51" s="5"/>
    </row>
    <row r="52" spans="1:14" ht="15" customHeight="1">
      <c r="A52" s="560">
        <v>17</v>
      </c>
      <c r="B52" s="899" t="s">
        <v>61</v>
      </c>
      <c r="C52" s="900"/>
      <c r="D52" s="570" t="s">
        <v>163</v>
      </c>
      <c r="E52" s="700">
        <v>0</v>
      </c>
      <c r="F52" s="698">
        <f t="shared" si="6"/>
        <v>0</v>
      </c>
      <c r="G52" s="699">
        <f>E52+F52</f>
        <v>0</v>
      </c>
      <c r="H52" s="130"/>
      <c r="I52" s="130"/>
      <c r="J52" s="5"/>
      <c r="K52" s="5"/>
      <c r="L52" s="5"/>
      <c r="M52" s="5"/>
    </row>
    <row r="53" spans="1:14" ht="15" customHeight="1">
      <c r="A53" s="560">
        <v>18</v>
      </c>
      <c r="B53" s="899" t="s">
        <v>62</v>
      </c>
      <c r="C53" s="900"/>
      <c r="D53" s="570" t="s">
        <v>163</v>
      </c>
      <c r="E53" s="700">
        <v>0</v>
      </c>
      <c r="F53" s="698">
        <f t="shared" si="6"/>
        <v>0</v>
      </c>
      <c r="G53" s="699">
        <f t="shared" ref="G53:G55" si="7">E53+F53</f>
        <v>0</v>
      </c>
      <c r="H53" s="130"/>
      <c r="I53" s="130"/>
      <c r="J53" s="5"/>
      <c r="K53" s="5"/>
      <c r="L53" s="5"/>
      <c r="M53" s="5"/>
    </row>
    <row r="54" spans="1:14" ht="15" customHeight="1">
      <c r="A54" s="560">
        <v>19</v>
      </c>
      <c r="B54" s="899" t="s">
        <v>63</v>
      </c>
      <c r="C54" s="900"/>
      <c r="D54" s="570" t="s">
        <v>163</v>
      </c>
      <c r="E54" s="700">
        <v>0</v>
      </c>
      <c r="F54" s="698">
        <f t="shared" si="6"/>
        <v>0</v>
      </c>
      <c r="G54" s="699">
        <f t="shared" si="7"/>
        <v>0</v>
      </c>
      <c r="H54" s="130"/>
      <c r="I54" s="130"/>
      <c r="J54" s="5"/>
      <c r="K54" s="5"/>
      <c r="L54" s="5"/>
      <c r="M54" s="5"/>
    </row>
    <row r="55" spans="1:14" ht="15" customHeight="1">
      <c r="A55" s="560">
        <v>20</v>
      </c>
      <c r="B55" s="899" t="s">
        <v>64</v>
      </c>
      <c r="C55" s="900"/>
      <c r="D55" s="570" t="s">
        <v>163</v>
      </c>
      <c r="E55" s="700">
        <v>0</v>
      </c>
      <c r="F55" s="698">
        <f t="shared" si="6"/>
        <v>0</v>
      </c>
      <c r="G55" s="699">
        <f t="shared" si="7"/>
        <v>0</v>
      </c>
      <c r="H55" s="130"/>
      <c r="I55" s="130"/>
      <c r="J55" s="5"/>
      <c r="K55" s="5"/>
      <c r="L55" s="5"/>
      <c r="M55" s="5"/>
    </row>
    <row r="56" spans="1:14" ht="15" customHeight="1">
      <c r="A56" s="560">
        <v>21</v>
      </c>
      <c r="B56" s="899" t="s">
        <v>65</v>
      </c>
      <c r="C56" s="900"/>
      <c r="D56" s="570" t="s">
        <v>163</v>
      </c>
      <c r="E56" s="700">
        <v>0</v>
      </c>
      <c r="F56" s="698">
        <f t="shared" si="6"/>
        <v>0</v>
      </c>
      <c r="G56" s="699">
        <f>E56+F56</f>
        <v>0</v>
      </c>
      <c r="H56" s="130"/>
      <c r="I56" s="130"/>
      <c r="J56" s="5"/>
      <c r="K56" s="5"/>
      <c r="L56" s="5"/>
      <c r="M56" s="5"/>
    </row>
    <row r="57" spans="1:14" ht="15" customHeight="1">
      <c r="A57" s="560">
        <v>22</v>
      </c>
      <c r="B57" s="899" t="s">
        <v>66</v>
      </c>
      <c r="C57" s="900"/>
      <c r="D57" s="570" t="s">
        <v>163</v>
      </c>
      <c r="E57" s="700">
        <v>0</v>
      </c>
      <c r="F57" s="698">
        <f t="shared" si="6"/>
        <v>0</v>
      </c>
      <c r="G57" s="699">
        <f>E57+F57</f>
        <v>0</v>
      </c>
      <c r="H57" s="130"/>
      <c r="I57" s="130"/>
      <c r="J57" s="5"/>
      <c r="K57" s="5"/>
      <c r="L57" s="5"/>
      <c r="M57" s="5"/>
    </row>
    <row r="58" spans="1:14" ht="15" customHeight="1">
      <c r="A58" s="560">
        <v>23</v>
      </c>
      <c r="B58" s="899" t="s">
        <v>67</v>
      </c>
      <c r="C58" s="900"/>
      <c r="D58" s="570" t="s">
        <v>163</v>
      </c>
      <c r="E58" s="700">
        <v>0</v>
      </c>
      <c r="F58" s="698">
        <f t="shared" si="6"/>
        <v>0</v>
      </c>
      <c r="G58" s="699">
        <f t="shared" ref="G58:G61" si="8">E58+F58</f>
        <v>0</v>
      </c>
      <c r="H58" s="130"/>
      <c r="I58" s="130"/>
      <c r="J58" s="5"/>
      <c r="K58" s="5"/>
      <c r="L58" s="5"/>
      <c r="M58" s="5"/>
    </row>
    <row r="59" spans="1:14" ht="15" customHeight="1">
      <c r="A59" s="560">
        <v>24</v>
      </c>
      <c r="B59" s="899" t="s">
        <v>68</v>
      </c>
      <c r="C59" s="900"/>
      <c r="D59" s="570" t="s">
        <v>163</v>
      </c>
      <c r="E59" s="700">
        <v>0</v>
      </c>
      <c r="F59" s="698">
        <f t="shared" si="6"/>
        <v>0</v>
      </c>
      <c r="G59" s="699">
        <f t="shared" si="8"/>
        <v>0</v>
      </c>
      <c r="H59" s="130"/>
      <c r="I59" s="130"/>
      <c r="J59" s="5"/>
      <c r="K59" s="5"/>
      <c r="L59" s="5"/>
      <c r="M59" s="5"/>
    </row>
    <row r="60" spans="1:14" ht="15" customHeight="1">
      <c r="A60" s="560">
        <v>25</v>
      </c>
      <c r="B60" s="899" t="s">
        <v>69</v>
      </c>
      <c r="C60" s="900"/>
      <c r="D60" s="570" t="s">
        <v>163</v>
      </c>
      <c r="E60" s="700">
        <v>0</v>
      </c>
      <c r="F60" s="698">
        <f t="shared" si="6"/>
        <v>0</v>
      </c>
      <c r="G60" s="699">
        <f t="shared" si="8"/>
        <v>0</v>
      </c>
      <c r="H60" s="130"/>
      <c r="I60" s="130"/>
      <c r="J60" s="5"/>
      <c r="K60" s="5"/>
      <c r="L60" s="5"/>
      <c r="M60" s="5"/>
    </row>
    <row r="61" spans="1:14" ht="15" customHeight="1">
      <c r="A61" s="583">
        <v>26</v>
      </c>
      <c r="B61" s="924" t="s">
        <v>70</v>
      </c>
      <c r="C61" s="925"/>
      <c r="D61" s="144" t="s">
        <v>163</v>
      </c>
      <c r="E61" s="701">
        <v>0</v>
      </c>
      <c r="F61" s="702">
        <f t="shared" si="6"/>
        <v>0</v>
      </c>
      <c r="G61" s="703">
        <f t="shared" si="8"/>
        <v>0</v>
      </c>
      <c r="H61" s="130"/>
      <c r="I61" s="130"/>
      <c r="J61" s="5"/>
      <c r="K61" s="5"/>
      <c r="L61" s="5"/>
      <c r="M61" s="5"/>
    </row>
    <row r="62" spans="1:14" ht="15" customHeight="1" thickBot="1">
      <c r="A62" s="560"/>
      <c r="B62" s="899"/>
      <c r="C62" s="900"/>
      <c r="D62" s="561"/>
      <c r="E62" s="562"/>
      <c r="F62" s="563" t="s">
        <v>1</v>
      </c>
      <c r="G62" s="564" t="s">
        <v>1</v>
      </c>
      <c r="H62" s="5"/>
      <c r="I62" s="5"/>
      <c r="J62" s="5"/>
      <c r="K62" s="5"/>
      <c r="L62" s="5"/>
      <c r="M62" s="5"/>
    </row>
    <row r="63" spans="1:14" ht="20.100000000000001" customHeight="1" thickTop="1" thickBot="1">
      <c r="A63" s="584" t="s">
        <v>9</v>
      </c>
      <c r="B63" s="905" t="str">
        <f>'100 Series Decks'!B46</f>
        <v xml:space="preserve">     Hourly Rate for repairs and authorized service outside of contractual obligations is</v>
      </c>
      <c r="C63" s="905"/>
      <c r="D63" s="905"/>
      <c r="E63" s="905"/>
      <c r="F63" s="905"/>
      <c r="G63" s="704">
        <f>'100 Series Decks'!G46</f>
        <v>0</v>
      </c>
      <c r="H63" s="5"/>
      <c r="I63" s="5"/>
      <c r="J63" s="5"/>
      <c r="K63" s="5"/>
      <c r="L63" s="5"/>
      <c r="M63" s="5"/>
    </row>
    <row r="64" spans="1:14" ht="15" customHeight="1" thickTop="1">
      <c r="A64" s="706"/>
      <c r="B64" s="707"/>
      <c r="C64" s="707"/>
      <c r="D64" s="707"/>
      <c r="E64" s="707"/>
      <c r="F64" s="707"/>
      <c r="G64" s="708"/>
      <c r="H64" s="5"/>
      <c r="I64" s="5"/>
      <c r="J64" s="5"/>
      <c r="K64" s="5"/>
      <c r="L64" s="5"/>
      <c r="M64" s="5"/>
      <c r="N64" s="5"/>
    </row>
    <row r="65" spans="1:18" ht="20.100000000000001" customHeight="1">
      <c r="A65" s="911" t="s">
        <v>21</v>
      </c>
      <c r="B65" s="912"/>
      <c r="C65" s="912"/>
      <c r="D65" s="912"/>
      <c r="E65" s="912"/>
      <c r="F65" s="912"/>
      <c r="G65" s="913"/>
      <c r="H65" s="5"/>
      <c r="I65" s="5"/>
      <c r="J65" s="5"/>
      <c r="K65" s="5"/>
      <c r="L65" s="5"/>
      <c r="M65" s="5"/>
    </row>
    <row r="66" spans="1:18" s="11" customFormat="1" ht="15" customHeight="1">
      <c r="A66" s="914" t="s">
        <v>149</v>
      </c>
      <c r="B66" s="915"/>
      <c r="C66" s="915"/>
      <c r="D66" s="915"/>
      <c r="E66" s="915"/>
      <c r="F66" s="915"/>
      <c r="G66" s="916"/>
      <c r="H66" s="110"/>
      <c r="I66" s="110"/>
      <c r="J66" s="110"/>
      <c r="K66" s="110"/>
      <c r="L66" s="110"/>
      <c r="M66" s="110"/>
      <c r="N66" s="110"/>
      <c r="O66" s="10"/>
      <c r="P66" s="10"/>
      <c r="Q66" s="10"/>
      <c r="R66" s="10"/>
    </row>
    <row r="67" spans="1:18" s="11" customFormat="1" ht="15" customHeight="1">
      <c r="A67" s="914" t="s">
        <v>150</v>
      </c>
      <c r="B67" s="915"/>
      <c r="C67" s="915"/>
      <c r="D67" s="915"/>
      <c r="E67" s="915"/>
      <c r="F67" s="915"/>
      <c r="G67" s="916"/>
      <c r="H67" s="110"/>
      <c r="I67" s="110"/>
      <c r="J67" s="110"/>
      <c r="K67" s="110"/>
      <c r="L67" s="110"/>
      <c r="M67" s="110"/>
      <c r="N67" s="110"/>
      <c r="O67" s="10"/>
      <c r="P67" s="10"/>
      <c r="Q67" s="10"/>
      <c r="R67" s="10"/>
    </row>
    <row r="68" spans="1:18" s="11" customFormat="1" ht="15" customHeight="1">
      <c r="A68" s="917" t="s">
        <v>151</v>
      </c>
      <c r="B68" s="918"/>
      <c r="C68" s="918"/>
      <c r="D68" s="918"/>
      <c r="E68" s="918"/>
      <c r="F68" s="918"/>
      <c r="G68" s="919"/>
      <c r="H68" s="110"/>
      <c r="I68" s="110"/>
      <c r="J68" s="110"/>
      <c r="K68" s="110"/>
      <c r="L68" s="110"/>
      <c r="M68" s="110"/>
      <c r="N68" s="110"/>
      <c r="O68" s="10"/>
      <c r="P68" s="10"/>
      <c r="Q68" s="10"/>
      <c r="R68" s="10"/>
    </row>
    <row r="69" spans="1:18" s="11" customFormat="1" ht="15" customHeight="1">
      <c r="A69" s="914" t="s">
        <v>152</v>
      </c>
      <c r="B69" s="915"/>
      <c r="C69" s="915"/>
      <c r="D69" s="915"/>
      <c r="E69" s="915"/>
      <c r="F69" s="915"/>
      <c r="G69" s="916"/>
      <c r="H69" s="117"/>
      <c r="I69" s="117"/>
      <c r="J69" s="117"/>
      <c r="K69" s="117"/>
      <c r="L69" s="117"/>
      <c r="M69" s="117"/>
      <c r="N69" s="117"/>
      <c r="O69" s="10"/>
      <c r="P69" s="10"/>
      <c r="Q69" s="10"/>
      <c r="R69" s="10"/>
    </row>
    <row r="70" spans="1:18" s="11" customFormat="1" ht="15" customHeight="1">
      <c r="A70" s="914" t="s">
        <v>153</v>
      </c>
      <c r="B70" s="915"/>
      <c r="C70" s="915"/>
      <c r="D70" s="915"/>
      <c r="E70" s="915"/>
      <c r="F70" s="915"/>
      <c r="G70" s="916"/>
      <c r="H70" s="110"/>
      <c r="I70" s="110"/>
      <c r="J70" s="110"/>
      <c r="K70" s="110"/>
      <c r="L70" s="110"/>
      <c r="M70" s="110"/>
      <c r="N70" s="110"/>
      <c r="O70" s="10"/>
      <c r="P70" s="10"/>
      <c r="Q70" s="10"/>
      <c r="R70" s="10"/>
    </row>
    <row r="71" spans="1:18" s="11" customFormat="1" ht="15" customHeight="1">
      <c r="A71" s="914" t="s">
        <v>154</v>
      </c>
      <c r="B71" s="915"/>
      <c r="C71" s="915"/>
      <c r="D71" s="915"/>
      <c r="E71" s="915"/>
      <c r="F71" s="915"/>
      <c r="G71" s="916"/>
      <c r="H71" s="110"/>
      <c r="I71" s="110"/>
      <c r="J71" s="110"/>
      <c r="K71" s="110"/>
      <c r="L71" s="110"/>
      <c r="M71" s="110"/>
      <c r="N71" s="110"/>
      <c r="O71" s="10"/>
      <c r="P71" s="10"/>
      <c r="Q71" s="10"/>
      <c r="R71" s="10"/>
    </row>
    <row r="72" spans="1:18" s="11" customFormat="1" ht="15" customHeight="1">
      <c r="A72" s="914" t="s">
        <v>155</v>
      </c>
      <c r="B72" s="915"/>
      <c r="C72" s="915"/>
      <c r="D72" s="915"/>
      <c r="E72" s="915"/>
      <c r="F72" s="915"/>
      <c r="G72" s="916"/>
      <c r="H72" s="110"/>
      <c r="I72" s="110"/>
      <c r="J72" s="110"/>
      <c r="K72" s="110"/>
      <c r="L72" s="110"/>
      <c r="M72" s="110"/>
      <c r="N72" s="110"/>
      <c r="O72" s="10"/>
      <c r="P72" s="10"/>
      <c r="Q72" s="10"/>
      <c r="R72" s="10"/>
    </row>
    <row r="73" spans="1:18" s="11" customFormat="1" ht="15" customHeight="1">
      <c r="A73" s="914" t="s">
        <v>156</v>
      </c>
      <c r="B73" s="915"/>
      <c r="C73" s="915"/>
      <c r="D73" s="915"/>
      <c r="E73" s="915"/>
      <c r="F73" s="915"/>
      <c r="G73" s="916"/>
      <c r="H73" s="110"/>
      <c r="I73" s="110"/>
      <c r="J73" s="110"/>
      <c r="K73" s="110"/>
      <c r="L73" s="110"/>
      <c r="M73" s="110"/>
      <c r="N73" s="110"/>
      <c r="O73" s="10"/>
      <c r="P73" s="10"/>
      <c r="Q73" s="10"/>
      <c r="R73" s="10"/>
    </row>
    <row r="74" spans="1:18" s="11" customFormat="1" ht="15" customHeight="1">
      <c r="A74" s="914" t="s">
        <v>157</v>
      </c>
      <c r="B74" s="915"/>
      <c r="C74" s="915"/>
      <c r="D74" s="915"/>
      <c r="E74" s="915"/>
      <c r="F74" s="915"/>
      <c r="G74" s="916"/>
      <c r="H74" s="110"/>
      <c r="I74" s="110"/>
      <c r="J74" s="110"/>
      <c r="K74" s="110"/>
      <c r="L74" s="110"/>
      <c r="M74" s="110"/>
      <c r="N74" s="110"/>
      <c r="O74" s="10"/>
      <c r="P74" s="10"/>
      <c r="Q74" s="10"/>
      <c r="R74" s="10"/>
    </row>
    <row r="75" spans="1:18" ht="15" customHeight="1">
      <c r="A75" s="97"/>
      <c r="B75" s="5"/>
      <c r="C75" s="5"/>
      <c r="D75" s="920" t="s">
        <v>31</v>
      </c>
      <c r="E75" s="920"/>
      <c r="F75" s="920"/>
      <c r="G75" s="61"/>
      <c r="H75" s="5"/>
      <c r="I75" s="5"/>
      <c r="J75" s="5"/>
      <c r="K75" s="5"/>
      <c r="L75" s="5"/>
      <c r="M75" s="5"/>
      <c r="N75" s="5"/>
    </row>
    <row r="76" spans="1:18" ht="15" customHeight="1">
      <c r="A76" s="97"/>
      <c r="B76" s="5"/>
      <c r="C76" s="5"/>
      <c r="D76" s="5"/>
      <c r="E76" s="5"/>
      <c r="F76" s="5"/>
      <c r="G76" s="118"/>
      <c r="H76" s="5"/>
      <c r="I76" s="5"/>
      <c r="J76" s="5"/>
      <c r="K76" s="5"/>
      <c r="L76" s="5"/>
      <c r="M76" s="5"/>
      <c r="N76" s="5"/>
    </row>
    <row r="77" spans="1:18" ht="15" customHeight="1">
      <c r="A77" s="97"/>
      <c r="B77" s="5"/>
      <c r="C77" s="5"/>
      <c r="D77" s="5"/>
      <c r="E77" s="5"/>
      <c r="F77" s="5"/>
      <c r="G77" s="118"/>
      <c r="H77" s="5"/>
      <c r="I77" s="5"/>
      <c r="J77" s="5"/>
      <c r="K77" s="5"/>
      <c r="L77" s="5"/>
      <c r="M77" s="5"/>
      <c r="N77" s="5"/>
    </row>
    <row r="78" spans="1:18" ht="15" customHeight="1">
      <c r="A78" s="97"/>
      <c r="B78" s="5"/>
      <c r="C78" s="5"/>
      <c r="D78" s="920" t="s">
        <v>133</v>
      </c>
      <c r="E78" s="920"/>
      <c r="F78" s="920"/>
      <c r="G78" s="61"/>
      <c r="H78" s="5"/>
      <c r="I78" s="5"/>
      <c r="J78" s="5"/>
      <c r="K78" s="5"/>
      <c r="L78" s="5"/>
      <c r="M78" s="5"/>
      <c r="N78" s="5"/>
    </row>
    <row r="79" spans="1:18" ht="15" customHeight="1">
      <c r="A79" s="97"/>
      <c r="B79" s="5"/>
      <c r="C79" s="5"/>
      <c r="D79" s="5"/>
      <c r="E79" s="5"/>
      <c r="F79" s="5"/>
      <c r="G79" s="118"/>
      <c r="H79" s="5"/>
      <c r="I79" s="5"/>
      <c r="J79" s="5"/>
      <c r="K79" s="5"/>
      <c r="L79" s="5"/>
      <c r="M79" s="5"/>
      <c r="N79" s="5"/>
    </row>
    <row r="80" spans="1:18" s="116" customFormat="1" ht="15" customHeight="1">
      <c r="A80" s="113" t="s">
        <v>178</v>
      </c>
      <c r="B80" s="109" t="s">
        <v>161</v>
      </c>
      <c r="C80" s="221">
        <v>30</v>
      </c>
      <c r="D80" s="109" t="s">
        <v>160</v>
      </c>
      <c r="E80" s="910" t="s">
        <v>142</v>
      </c>
      <c r="F80" s="910"/>
      <c r="G80" s="114"/>
      <c r="H80" s="109"/>
      <c r="I80" s="109"/>
      <c r="J80" s="109"/>
      <c r="K80" s="109"/>
      <c r="L80" s="109"/>
      <c r="M80" s="109"/>
      <c r="N80" s="115"/>
      <c r="O80" s="115"/>
      <c r="P80" s="115"/>
    </row>
    <row r="81" spans="1:14" ht="15" customHeight="1" thickBot="1">
      <c r="A81" s="107"/>
      <c r="B81" s="17"/>
      <c r="C81" s="17"/>
      <c r="D81" s="17"/>
      <c r="E81" s="17"/>
      <c r="F81" s="17"/>
      <c r="G81" s="108"/>
      <c r="H81" s="5"/>
      <c r="I81" s="5"/>
      <c r="J81" s="5"/>
      <c r="K81" s="5"/>
      <c r="L81" s="5"/>
      <c r="M81" s="5"/>
      <c r="N81" s="5"/>
    </row>
    <row r="82" spans="1:14" ht="15" customHeight="1" thickTop="1">
      <c r="A82" s="5"/>
      <c r="B82" s="5"/>
      <c r="C82" s="5"/>
      <c r="D82" s="5"/>
      <c r="E82" s="5"/>
      <c r="F82" s="5"/>
      <c r="G82" s="8"/>
      <c r="H82" s="5"/>
      <c r="I82" s="5"/>
      <c r="J82" s="5"/>
      <c r="K82" s="5"/>
      <c r="L82" s="5"/>
      <c r="M82" s="5"/>
      <c r="N82" s="5"/>
    </row>
    <row r="83" spans="1:14" ht="15" customHeight="1">
      <c r="A83" s="5"/>
      <c r="B83" s="5"/>
      <c r="C83" s="5"/>
      <c r="D83" s="5"/>
      <c r="E83" s="5"/>
      <c r="F83" s="5"/>
      <c r="G83" s="7"/>
      <c r="H83" s="5"/>
      <c r="I83" s="5"/>
      <c r="J83" s="5"/>
      <c r="K83" s="5"/>
      <c r="L83" s="5"/>
      <c r="M83" s="5"/>
      <c r="N83" s="5"/>
    </row>
    <row r="84" spans="1:14" ht="15" customHeight="1">
      <c r="A84" s="5"/>
      <c r="B84" s="5"/>
      <c r="C84" s="5"/>
      <c r="D84" s="5"/>
      <c r="E84" s="5"/>
      <c r="F84" s="5"/>
      <c r="G84" s="7"/>
      <c r="H84" s="5"/>
      <c r="I84" s="5"/>
      <c r="J84" s="5"/>
      <c r="K84" s="5"/>
      <c r="L84" s="5"/>
      <c r="M84" s="5"/>
      <c r="N84" s="5"/>
    </row>
    <row r="85" spans="1:14" ht="15" customHeight="1">
      <c r="A85" s="5"/>
      <c r="B85" s="5"/>
      <c r="C85" s="5"/>
      <c r="D85" s="5"/>
      <c r="E85" s="5"/>
      <c r="F85" s="5"/>
      <c r="G85" s="7"/>
      <c r="H85" s="5"/>
      <c r="I85" s="5"/>
      <c r="J85" s="5"/>
      <c r="K85" s="5"/>
      <c r="L85" s="5"/>
      <c r="M85" s="5"/>
      <c r="N85" s="5"/>
    </row>
    <row r="86" spans="1:14" ht="15" customHeight="1">
      <c r="A86" s="5"/>
      <c r="B86" s="5"/>
      <c r="C86" s="5"/>
      <c r="D86" s="5"/>
      <c r="E86" s="5"/>
      <c r="F86" s="5"/>
      <c r="G86" s="7"/>
      <c r="H86" s="5"/>
      <c r="I86" s="5"/>
      <c r="J86" s="5"/>
      <c r="K86" s="5"/>
      <c r="L86" s="5"/>
      <c r="M86" s="5"/>
      <c r="N86" s="5"/>
    </row>
    <row r="87" spans="1:14" ht="15" customHeight="1">
      <c r="A87" s="5"/>
      <c r="B87" s="5"/>
      <c r="C87" s="5"/>
      <c r="D87" s="5"/>
      <c r="E87" s="5"/>
      <c r="F87" s="5"/>
      <c r="G87" s="7"/>
      <c r="H87" s="5"/>
      <c r="I87" s="5"/>
      <c r="J87" s="5"/>
      <c r="K87" s="5"/>
      <c r="L87" s="5"/>
      <c r="M87" s="5"/>
      <c r="N87" s="5"/>
    </row>
    <row r="88" spans="1:14" ht="15" customHeight="1">
      <c r="A88" s="5"/>
      <c r="B88" s="5"/>
      <c r="C88" s="5"/>
      <c r="D88" s="5"/>
      <c r="E88" s="5"/>
      <c r="F88" s="5"/>
      <c r="G88" s="7"/>
      <c r="H88" s="5"/>
      <c r="I88" s="5"/>
      <c r="J88" s="5"/>
      <c r="K88" s="5"/>
      <c r="L88" s="5"/>
      <c r="M88" s="5"/>
      <c r="N88" s="5"/>
    </row>
    <row r="89" spans="1:14" ht="15" customHeight="1">
      <c r="A89" s="5"/>
      <c r="B89" s="5"/>
      <c r="C89" s="5"/>
      <c r="D89" s="5"/>
      <c r="E89" s="5"/>
      <c r="F89" s="5"/>
      <c r="G89" s="7"/>
      <c r="H89" s="5"/>
      <c r="I89" s="5"/>
      <c r="J89" s="5"/>
      <c r="K89" s="5"/>
      <c r="L89" s="5"/>
      <c r="M89" s="5"/>
      <c r="N89" s="5"/>
    </row>
    <row r="90" spans="1:14" ht="15" customHeight="1">
      <c r="A90" s="5"/>
      <c r="B90" s="5"/>
      <c r="C90" s="5"/>
      <c r="D90" s="5"/>
      <c r="E90" s="5"/>
      <c r="F90" s="5"/>
      <c r="G90" s="7"/>
      <c r="H90" s="5"/>
      <c r="I90" s="5"/>
      <c r="J90" s="5"/>
      <c r="K90" s="5"/>
      <c r="L90" s="5"/>
      <c r="M90" s="5"/>
      <c r="N90" s="5"/>
    </row>
    <row r="91" spans="1:14" ht="15" customHeight="1">
      <c r="A91" s="5"/>
      <c r="B91" s="5"/>
      <c r="C91" s="5"/>
      <c r="D91" s="5"/>
      <c r="E91" s="5"/>
      <c r="F91" s="5"/>
      <c r="G91" s="7"/>
      <c r="H91" s="5"/>
      <c r="I91" s="5"/>
      <c r="J91" s="5"/>
      <c r="K91" s="5"/>
      <c r="L91" s="5"/>
      <c r="M91" s="5"/>
      <c r="N91" s="5"/>
    </row>
    <row r="92" spans="1:14" ht="15" customHeight="1">
      <c r="A92" s="5"/>
      <c r="B92" s="5"/>
      <c r="C92" s="5"/>
      <c r="D92" s="5"/>
      <c r="E92" s="5"/>
      <c r="F92" s="5"/>
      <c r="G92" s="7"/>
      <c r="H92" s="5"/>
      <c r="I92" s="5"/>
      <c r="J92" s="5"/>
      <c r="K92" s="5"/>
      <c r="L92" s="5"/>
      <c r="M92" s="5"/>
      <c r="N92" s="5"/>
    </row>
    <row r="93" spans="1:14" ht="15" customHeight="1">
      <c r="A93" s="5"/>
      <c r="B93" s="5"/>
      <c r="C93" s="5"/>
      <c r="D93" s="5"/>
      <c r="E93" s="5"/>
      <c r="F93" s="5"/>
      <c r="G93" s="7"/>
      <c r="H93" s="5"/>
      <c r="I93" s="5"/>
      <c r="J93" s="5"/>
      <c r="K93" s="5"/>
      <c r="L93" s="5"/>
      <c r="M93" s="5"/>
      <c r="N93" s="5"/>
    </row>
    <row r="94" spans="1:14" ht="15" customHeight="1">
      <c r="A94" s="5"/>
      <c r="B94" s="5"/>
      <c r="C94" s="5"/>
      <c r="D94" s="5"/>
      <c r="E94" s="5"/>
      <c r="F94" s="5"/>
      <c r="G94" s="7"/>
      <c r="H94" s="5"/>
      <c r="I94" s="5"/>
      <c r="J94" s="5"/>
      <c r="K94" s="5"/>
      <c r="L94" s="5"/>
      <c r="M94" s="5"/>
      <c r="N94" s="5"/>
    </row>
    <row r="95" spans="1:14" ht="15" customHeight="1">
      <c r="A95" s="5"/>
      <c r="B95" s="5"/>
      <c r="C95" s="5"/>
      <c r="D95" s="5"/>
      <c r="E95" s="5"/>
      <c r="F95" s="5"/>
      <c r="G95" s="7"/>
      <c r="H95" s="5"/>
      <c r="I95" s="5"/>
      <c r="J95" s="5"/>
      <c r="K95" s="5"/>
      <c r="L95" s="5"/>
      <c r="M95" s="5"/>
      <c r="N95" s="5"/>
    </row>
    <row r="96" spans="1:14" ht="15" customHeight="1">
      <c r="A96" s="5"/>
      <c r="B96" s="5"/>
      <c r="C96" s="5"/>
      <c r="D96" s="5"/>
      <c r="E96" s="5"/>
      <c r="F96" s="5"/>
      <c r="G96" s="7"/>
      <c r="H96" s="5"/>
      <c r="I96" s="5"/>
      <c r="J96" s="5"/>
      <c r="K96" s="5"/>
      <c r="L96" s="5"/>
      <c r="M96" s="5"/>
      <c r="N96" s="5"/>
    </row>
    <row r="97" spans="1:14" ht="15" customHeight="1">
      <c r="A97" s="5"/>
      <c r="B97" s="5"/>
      <c r="C97" s="5"/>
      <c r="D97" s="5"/>
      <c r="E97" s="5"/>
      <c r="F97" s="5"/>
      <c r="G97" s="7"/>
      <c r="H97" s="5"/>
      <c r="I97" s="5"/>
      <c r="J97" s="5"/>
      <c r="K97" s="5"/>
      <c r="L97" s="5"/>
      <c r="M97" s="5"/>
      <c r="N97" s="5"/>
    </row>
    <row r="98" spans="1:14" ht="15" customHeight="1">
      <c r="A98" s="5"/>
      <c r="B98" s="5"/>
      <c r="C98" s="5"/>
      <c r="D98" s="5"/>
      <c r="E98" s="5"/>
      <c r="F98" s="5"/>
      <c r="G98" s="7"/>
      <c r="H98" s="5"/>
      <c r="I98" s="5"/>
      <c r="J98" s="5"/>
      <c r="K98" s="5"/>
      <c r="L98" s="5"/>
      <c r="M98" s="5"/>
      <c r="N98" s="5"/>
    </row>
    <row r="99" spans="1:14" ht="15" customHeight="1">
      <c r="A99" s="5"/>
      <c r="B99" s="5"/>
      <c r="C99" s="5"/>
      <c r="D99" s="5"/>
      <c r="E99" s="5"/>
      <c r="F99" s="5"/>
      <c r="G99" s="7"/>
      <c r="H99" s="5"/>
      <c r="I99" s="5"/>
      <c r="J99" s="5"/>
      <c r="K99" s="5"/>
      <c r="L99" s="5"/>
      <c r="M99" s="5"/>
      <c r="N99" s="5"/>
    </row>
    <row r="100" spans="1:14" ht="15" customHeight="1">
      <c r="A100" s="5"/>
      <c r="B100" s="5"/>
      <c r="C100" s="5"/>
      <c r="D100" s="5"/>
      <c r="E100" s="5"/>
      <c r="F100" s="5"/>
      <c r="G100" s="7"/>
      <c r="H100" s="5"/>
      <c r="I100" s="5"/>
      <c r="J100" s="5"/>
      <c r="K100" s="5"/>
      <c r="L100" s="5"/>
      <c r="M100" s="5"/>
      <c r="N100" s="5"/>
    </row>
    <row r="101" spans="1:14" ht="15">
      <c r="A101" s="5"/>
      <c r="B101" s="5"/>
      <c r="C101" s="5"/>
      <c r="D101" s="5"/>
      <c r="E101" s="5"/>
      <c r="F101" s="5"/>
      <c r="G101" s="7"/>
      <c r="H101" s="5"/>
      <c r="I101" s="5"/>
      <c r="J101" s="5"/>
      <c r="K101" s="5"/>
      <c r="L101" s="5"/>
      <c r="M101" s="5"/>
      <c r="N101" s="5"/>
    </row>
    <row r="102" spans="1:14" ht="15">
      <c r="A102" s="5"/>
      <c r="B102" s="5"/>
      <c r="C102" s="5"/>
      <c r="D102" s="5"/>
      <c r="E102" s="5"/>
      <c r="F102" s="5"/>
      <c r="G102" s="7"/>
      <c r="H102" s="5"/>
      <c r="I102" s="5"/>
      <c r="J102" s="5"/>
      <c r="K102" s="5"/>
      <c r="L102" s="5"/>
      <c r="M102" s="5"/>
      <c r="N102" s="5"/>
    </row>
  </sheetData>
  <mergeCells count="75">
    <mergeCell ref="B22:C22"/>
    <mergeCell ref="D6:E6"/>
    <mergeCell ref="D8:F8"/>
    <mergeCell ref="D9:F9"/>
    <mergeCell ref="B13:C13"/>
    <mergeCell ref="B14:C14"/>
    <mergeCell ref="B37:C37"/>
    <mergeCell ref="B30:C30"/>
    <mergeCell ref="B29:C29"/>
    <mergeCell ref="B28:C28"/>
    <mergeCell ref="B23:C23"/>
    <mergeCell ref="B24:C24"/>
    <mergeCell ref="B25:C25"/>
    <mergeCell ref="A1:G1"/>
    <mergeCell ref="A2:G2"/>
    <mergeCell ref="B36:C36"/>
    <mergeCell ref="B46:C46"/>
    <mergeCell ref="B31:C31"/>
    <mergeCell ref="B32:C32"/>
    <mergeCell ref="B27:C27"/>
    <mergeCell ref="B38:C38"/>
    <mergeCell ref="B40:C40"/>
    <mergeCell ref="B41:C41"/>
    <mergeCell ref="B44:C44"/>
    <mergeCell ref="B45:C45"/>
    <mergeCell ref="B39:C39"/>
    <mergeCell ref="B33:C33"/>
    <mergeCell ref="E4:F4"/>
    <mergeCell ref="E5:F5"/>
    <mergeCell ref="A3:G3"/>
    <mergeCell ref="B61:C61"/>
    <mergeCell ref="B47:C47"/>
    <mergeCell ref="B48:C48"/>
    <mergeCell ref="B56:C56"/>
    <mergeCell ref="B57:C57"/>
    <mergeCell ref="B58:C58"/>
    <mergeCell ref="B59:C59"/>
    <mergeCell ref="B60:C60"/>
    <mergeCell ref="B51:C51"/>
    <mergeCell ref="B52:C52"/>
    <mergeCell ref="B53:C53"/>
    <mergeCell ref="B54:C54"/>
    <mergeCell ref="B15:C15"/>
    <mergeCell ref="B16:C16"/>
    <mergeCell ref="B21:C21"/>
    <mergeCell ref="E80:F80"/>
    <mergeCell ref="A64:G64"/>
    <mergeCell ref="A65:G65"/>
    <mergeCell ref="A66:G66"/>
    <mergeCell ref="A67:G67"/>
    <mergeCell ref="A68:G68"/>
    <mergeCell ref="A69:G69"/>
    <mergeCell ref="A70:G70"/>
    <mergeCell ref="A71:G71"/>
    <mergeCell ref="A72:G72"/>
    <mergeCell ref="A73:G73"/>
    <mergeCell ref="A74:G74"/>
    <mergeCell ref="D75:F75"/>
    <mergeCell ref="D78:F78"/>
    <mergeCell ref="B62:C62"/>
    <mergeCell ref="B11:C11"/>
    <mergeCell ref="B12:C12"/>
    <mergeCell ref="B63:F63"/>
    <mergeCell ref="B34:C34"/>
    <mergeCell ref="B35:C35"/>
    <mergeCell ref="B42:C42"/>
    <mergeCell ref="B43:C43"/>
    <mergeCell ref="B49:C49"/>
    <mergeCell ref="B26:C26"/>
    <mergeCell ref="B20:C20"/>
    <mergeCell ref="B18:C18"/>
    <mergeCell ref="B17:C17"/>
    <mergeCell ref="B19:C19"/>
    <mergeCell ref="B55:C55"/>
    <mergeCell ref="B50:C50"/>
  </mergeCells>
  <printOptions horizontalCentered="1"/>
  <pageMargins left="0.25" right="0.25" top="0.5" bottom="0.25" header="0.31496062992126" footer="0.31496062992126"/>
  <pageSetup paperSize="5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100 Series Decks</vt:lpstr>
      <vt:lpstr>Columns 100 Series</vt:lpstr>
      <vt:lpstr>200, 800 &amp; 1000 Series Decks</vt:lpstr>
      <vt:lpstr>Columns 200 Series</vt:lpstr>
      <vt:lpstr>Columns 800 Series</vt:lpstr>
      <vt:lpstr>Columns 1000 Series </vt:lpstr>
      <vt:lpstr>Extras</vt:lpstr>
      <vt:lpstr>'100 Series Decks'!Print_Area</vt:lpstr>
      <vt:lpstr>'200, 800 &amp; 1000 Series Decks'!Print_Area</vt:lpstr>
      <vt:lpstr>'Columns 100 Series'!Print_Area</vt:lpstr>
      <vt:lpstr>'Columns 1000 Series '!Print_Area</vt:lpstr>
      <vt:lpstr>'Columns 200 Series'!Print_Area</vt:lpstr>
      <vt:lpstr>'Columns 800 Series'!Print_Area</vt:lpstr>
      <vt:lpstr>Extras!Print_Area</vt:lpstr>
    </vt:vector>
  </TitlesOfParts>
  <Company>Valecraft Homes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Daniels</dc:creator>
  <cp:lastModifiedBy>Purchase Orders</cp:lastModifiedBy>
  <cp:lastPrinted>2024-11-21T14:28:44Z</cp:lastPrinted>
  <dcterms:created xsi:type="dcterms:W3CDTF">2004-05-21T18:17:49Z</dcterms:created>
  <dcterms:modified xsi:type="dcterms:W3CDTF">2024-11-21T14:30:52Z</dcterms:modified>
</cp:coreProperties>
</file>